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15" windowHeight="8790" activeTab="0"/>
  </bookViews>
  <sheets>
    <sheet name="Descriptions" sheetId="1" r:id="rId1"/>
    <sheet name="Detailed Score Card" sheetId="2" r:id="rId2"/>
    <sheet name="Play-by-Play" sheetId="3" r:id="rId3"/>
    <sheet name="Lineup Sheet 1" sheetId="4" r:id="rId4"/>
    <sheet name="Lineup Sheet 2" sheetId="5" r:id="rId5"/>
    <sheet name="Lineup Sheet 3" sheetId="6" r:id="rId6"/>
    <sheet name="Auto Lineup Sheet Template" sheetId="7" r:id="rId7"/>
    <sheet name="96 Packers" sheetId="8" r:id="rId8"/>
    <sheet name="96 Bucs" sheetId="9" r:id="rId9"/>
    <sheet name="Individual Team Score Card" sheetId="10" r:id="rId10"/>
    <sheet name="Simple Score Card" sheetId="11" r:id="rId11"/>
    <sheet name="1" sheetId="12" r:id="rId12"/>
    <sheet name="2" sheetId="13" r:id="rId13"/>
  </sheets>
  <definedNames>
    <definedName name="_xlnm.Print_Area" localSheetId="8">'96 Bucs'!$B$1:$AC$78</definedName>
    <definedName name="_xlnm.Print_Area" localSheetId="7">'96 Packers'!$B$1:$AC$78</definedName>
    <definedName name="_xlnm.Print_Area" localSheetId="6">'Auto Lineup Sheet Template'!$B$1:$AC$78</definedName>
    <definedName name="_xlnm.Print_Area" localSheetId="0">'Descriptions'!$B$2:$L$33</definedName>
    <definedName name="_xlnm.Print_Area" localSheetId="1">'Detailed Score Card'!$B$2:$BG$60</definedName>
    <definedName name="_xlnm.Print_Area" localSheetId="9">'Individual Team Score Card'!$B$2:$AD$53</definedName>
    <definedName name="_xlnm.Print_Area" localSheetId="3">'Lineup Sheet 1'!$B$1:$AB$64</definedName>
    <definedName name="_xlnm.Print_Area" localSheetId="4">'Lineup Sheet 2'!$B$1:$AB$77</definedName>
    <definedName name="_xlnm.Print_Area" localSheetId="5">'Lineup Sheet 3'!$B$1:$AC$77</definedName>
    <definedName name="_xlnm.Print_Area" localSheetId="2">'Play-by-Play'!$B$2:$Z$57</definedName>
    <definedName name="_xlnm.Print_Area" localSheetId="10">'Simple Score Card'!$B$2:$AM$66</definedName>
  </definedNames>
  <calcPr fullCalcOnLoad="1"/>
</workbook>
</file>

<file path=xl/sharedStrings.xml><?xml version="1.0" encoding="utf-8"?>
<sst xmlns="http://schemas.openxmlformats.org/spreadsheetml/2006/main" count="3625" uniqueCount="420">
  <si>
    <t>T</t>
  </si>
  <si>
    <t>WR</t>
  </si>
  <si>
    <t>EB</t>
  </si>
  <si>
    <t>LT</t>
  </si>
  <si>
    <t>LG</t>
  </si>
  <si>
    <t>C</t>
  </si>
  <si>
    <t>RG</t>
  </si>
  <si>
    <t>RT</t>
  </si>
  <si>
    <t>QB</t>
  </si>
  <si>
    <t>FB</t>
  </si>
  <si>
    <t>LE</t>
  </si>
  <si>
    <t>FS</t>
  </si>
  <si>
    <t>SS</t>
  </si>
  <si>
    <t>RE</t>
  </si>
  <si>
    <t>NT</t>
  </si>
  <si>
    <t>MLB</t>
  </si>
  <si>
    <t>Time Outs</t>
  </si>
  <si>
    <t>Trick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</si>
  <si>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</si>
  <si>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</si>
  <si>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</si>
  <si>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</si>
  <si>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</si>
  <si>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</si>
  <si>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</si>
  <si>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</si>
  <si>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</si>
  <si>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</si>
  <si>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</si>
  <si>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</si>
  <si>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</si>
  <si>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</si>
  <si>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</si>
  <si>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</si>
  <si>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</si>
  <si>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</si>
  <si>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</si>
  <si>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</si>
  <si>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</si>
  <si>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</si>
  <si>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PRR</t>
  </si>
  <si>
    <t>Grade</t>
  </si>
  <si>
    <t>QSR</t>
  </si>
  <si>
    <t>DB</t>
  </si>
  <si>
    <t>OT</t>
  </si>
  <si>
    <t>Teams</t>
  </si>
  <si>
    <t>Date:</t>
  </si>
  <si>
    <t>Attendance:</t>
  </si>
  <si>
    <t>Weather:</t>
  </si>
  <si>
    <t>Time Clock</t>
  </si>
  <si>
    <t>Q1</t>
  </si>
  <si>
    <t>Q2</t>
  </si>
  <si>
    <t>Q3</t>
  </si>
  <si>
    <t>Q4</t>
  </si>
  <si>
    <t>Passing</t>
  </si>
  <si>
    <t>Rushing</t>
  </si>
  <si>
    <t>Receiving</t>
  </si>
  <si>
    <t>First Downs</t>
  </si>
  <si>
    <t>by Rushing</t>
  </si>
  <si>
    <t>by Passing</t>
  </si>
  <si>
    <t>Total</t>
  </si>
  <si>
    <t>Kicking</t>
  </si>
  <si>
    <t>KO</t>
  </si>
  <si>
    <t>FG</t>
  </si>
  <si>
    <t>Punting</t>
  </si>
  <si>
    <t>Home</t>
  </si>
  <si>
    <t>Visitor</t>
  </si>
  <si>
    <t>3rd Down</t>
  </si>
  <si>
    <t>KO Ret</t>
  </si>
  <si>
    <t>Punt Ret</t>
  </si>
  <si>
    <t>Audible</t>
  </si>
  <si>
    <t>Turn Overs</t>
  </si>
  <si>
    <t>Red Zone</t>
  </si>
  <si>
    <t>Penalties</t>
  </si>
  <si>
    <t>net</t>
  </si>
  <si>
    <t>Drive Start</t>
  </si>
  <si>
    <t>Drive End</t>
  </si>
  <si>
    <t>Total Yds</t>
  </si>
  <si>
    <t>:04</t>
  </si>
  <si>
    <t>Pass</t>
  </si>
  <si>
    <t>Pen</t>
  </si>
  <si>
    <t>Rush</t>
  </si>
  <si>
    <r>
      <t xml:space="preserve">Defense: </t>
    </r>
    <r>
      <rPr>
        <sz val="5"/>
        <rFont val="Tahoma"/>
        <family val="2"/>
      </rPr>
      <t>SKs - INT - FF - FR</t>
    </r>
  </si>
  <si>
    <t>15:00</t>
  </si>
  <si>
    <t>14:00</t>
  </si>
  <si>
    <t>13:00</t>
  </si>
  <si>
    <t>12:00</t>
  </si>
  <si>
    <t>1:00</t>
  </si>
  <si>
    <t>2:00</t>
  </si>
  <si>
    <t>3:00</t>
  </si>
  <si>
    <t>4:00</t>
  </si>
  <si>
    <t>11:00</t>
  </si>
  <si>
    <t>10:00</t>
  </si>
  <si>
    <t>9:00</t>
  </si>
  <si>
    <t>8:00</t>
  </si>
  <si>
    <t>7:00</t>
  </si>
  <si>
    <t>6:00</t>
  </si>
  <si>
    <t>5:00</t>
  </si>
  <si>
    <t>HB</t>
  </si>
  <si>
    <t>ET</t>
  </si>
  <si>
    <t>/</t>
  </si>
  <si>
    <t>T.O.P</t>
  </si>
  <si>
    <t xml:space="preserve"> OFF:</t>
  </si>
  <si>
    <t xml:space="preserve"> DEF:</t>
  </si>
  <si>
    <t xml:space="preserve">ST - Field Goal </t>
  </si>
  <si>
    <t>ST - Kick Off</t>
  </si>
  <si>
    <t>ST - Punt</t>
  </si>
  <si>
    <t>ST - Kick Return</t>
  </si>
  <si>
    <t>ST - Punt Return</t>
  </si>
  <si>
    <t>Team</t>
  </si>
  <si>
    <t>2 TE OFF</t>
  </si>
  <si>
    <t>Standard OFF</t>
  </si>
  <si>
    <t>3 WR OFF</t>
  </si>
  <si>
    <t>(S)tandard DEF</t>
  </si>
  <si>
    <t>(G)oal Line DEF</t>
  </si>
  <si>
    <t>YL</t>
  </si>
  <si>
    <t>TG</t>
  </si>
  <si>
    <t>Play</t>
  </si>
  <si>
    <t>Roll</t>
  </si>
  <si>
    <t>Player</t>
  </si>
  <si>
    <t>D</t>
  </si>
  <si>
    <t>Time</t>
  </si>
  <si>
    <t>Score</t>
  </si>
  <si>
    <t>Scoring Play</t>
  </si>
  <si>
    <t>H - V</t>
  </si>
  <si>
    <t>Home:</t>
  </si>
  <si>
    <t>Visitor: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</si>
  <si>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</si>
  <si>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</si>
  <si>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</si>
  <si>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</si>
  <si>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</si>
  <si>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</si>
  <si>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</si>
  <si>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</si>
  <si>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</si>
  <si>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</si>
  <si>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Offense</t>
  </si>
  <si>
    <t>Defense</t>
  </si>
  <si>
    <t>V</t>
  </si>
  <si>
    <t>H</t>
  </si>
  <si>
    <t>Return</t>
  </si>
  <si>
    <t>R</t>
  </si>
  <si>
    <t>K</t>
  </si>
  <si>
    <t>P</t>
  </si>
  <si>
    <t>B</t>
  </si>
  <si>
    <t>OA</t>
  </si>
  <si>
    <t>OB</t>
  </si>
  <si>
    <t>OC</t>
  </si>
  <si>
    <t>Single Back OFF</t>
  </si>
  <si>
    <t>A.Freeman</t>
  </si>
  <si>
    <t>B.Wilkerson</t>
  </si>
  <si>
    <t>A.Taylor</t>
  </si>
  <si>
    <t>F.Winters</t>
  </si>
  <si>
    <t>A.Timmerman</t>
  </si>
  <si>
    <t>E.Dotson</t>
  </si>
  <si>
    <t>K.Jackson</t>
  </si>
  <si>
    <t>M.Chmura</t>
  </si>
  <si>
    <t>B.Favre</t>
  </si>
  <si>
    <t>E.Bennett</t>
  </si>
  <si>
    <t>D.Levens</t>
  </si>
  <si>
    <t>D.Beebe</t>
  </si>
  <si>
    <t>A.Rison</t>
  </si>
  <si>
    <t>W.Henderson</t>
  </si>
  <si>
    <t>T.Jervey</t>
  </si>
  <si>
    <t>TO</t>
  </si>
  <si>
    <t>a</t>
  </si>
  <si>
    <t>t</t>
  </si>
  <si>
    <t>L</t>
  </si>
  <si>
    <t>LB</t>
  </si>
  <si>
    <t>LLB</t>
  </si>
  <si>
    <t>RLB</t>
  </si>
  <si>
    <t>A</t>
  </si>
  <si>
    <t>-</t>
  </si>
  <si>
    <t>Gr</t>
  </si>
  <si>
    <t>C.Jacke</t>
  </si>
  <si>
    <t>C.Hentrich</t>
  </si>
  <si>
    <t>J.Michels</t>
  </si>
  <si>
    <t>M.Rivera</t>
  </si>
  <si>
    <t>J.Dellenback</t>
  </si>
  <si>
    <t>L.Knapp</t>
  </si>
  <si>
    <t>D.Howard</t>
  </si>
  <si>
    <t>TA-B</t>
  </si>
  <si>
    <t>TC</t>
  </si>
  <si>
    <t>1996 Green Bay Packers</t>
  </si>
  <si>
    <t>M.Prior</t>
  </si>
  <si>
    <t>J.Thomason</t>
  </si>
  <si>
    <t>D.Peterson</t>
  </si>
  <si>
    <t>Ga.Brown</t>
  </si>
  <si>
    <t>T.Mickens</t>
  </si>
  <si>
    <t>S.Clavelle</t>
  </si>
  <si>
    <t>L.Hollinquest</t>
  </si>
  <si>
    <t>K.McKenzie</t>
  </si>
  <si>
    <t>B.Harris</t>
  </si>
  <si>
    <t>T.Williams</t>
  </si>
  <si>
    <t>R.Cox</t>
  </si>
  <si>
    <t>M.Robinson</t>
  </si>
  <si>
    <t>R.White</t>
  </si>
  <si>
    <t>Gi.Brown</t>
  </si>
  <si>
    <t>S.Dotson</t>
  </si>
  <si>
    <t>S.Jones</t>
  </si>
  <si>
    <t>G.Koonce</t>
  </si>
  <si>
    <t>W.Simmons</t>
  </si>
  <si>
    <t>B.Williams</t>
  </si>
  <si>
    <t>C.Newsome</t>
  </si>
  <si>
    <t>D.Evans</t>
  </si>
  <si>
    <t>L.Butler</t>
  </si>
  <si>
    <t>E.Robinson</t>
  </si>
  <si>
    <t>G.Wilkins</t>
  </si>
  <si>
    <t>D.Holland</t>
  </si>
  <si>
    <t>B.Kuberski</t>
  </si>
  <si>
    <t>R.Mullin</t>
  </si>
  <si>
    <t>1-7</t>
  </si>
  <si>
    <t>8-13</t>
  </si>
  <si>
    <t>14-18</t>
  </si>
  <si>
    <t>19-23</t>
  </si>
  <si>
    <t>24-25</t>
  </si>
  <si>
    <t>26-27</t>
  </si>
  <si>
    <t>28-29</t>
  </si>
  <si>
    <t>30</t>
  </si>
  <si>
    <t>28</t>
  </si>
  <si>
    <t>1-6</t>
  </si>
  <si>
    <t>7-11</t>
  </si>
  <si>
    <t>12-16</t>
  </si>
  <si>
    <t>17-18</t>
  </si>
  <si>
    <t>C.Hayes</t>
  </si>
  <si>
    <t>Defense: SKs - INT - FF - FR</t>
  </si>
  <si>
    <t xml:space="preserve">  Location:</t>
  </si>
  <si>
    <t xml:space="preserve">  Date:</t>
  </si>
  <si>
    <t>8-14</t>
  </si>
  <si>
    <t>15-20</t>
  </si>
  <si>
    <t>21-26</t>
  </si>
  <si>
    <t>27-30</t>
  </si>
  <si>
    <t>31-36</t>
  </si>
  <si>
    <t>37-42</t>
  </si>
  <si>
    <t>27-32</t>
  </si>
  <si>
    <t>14-19</t>
  </si>
  <si>
    <t>20-25</t>
  </si>
  <si>
    <t>26-29</t>
  </si>
  <si>
    <t>1-5</t>
  </si>
  <si>
    <t>6-10</t>
  </si>
  <si>
    <t>11-14</t>
  </si>
  <si>
    <t>15-18</t>
  </si>
  <si>
    <t>22-23</t>
  </si>
  <si>
    <t>26</t>
  </si>
  <si>
    <t>6-9</t>
  </si>
  <si>
    <t>10-13</t>
  </si>
  <si>
    <t>14-16</t>
  </si>
  <si>
    <t>19-20</t>
  </si>
  <si>
    <t>21</t>
  </si>
  <si>
    <t>22</t>
  </si>
  <si>
    <t>23-27</t>
  </si>
  <si>
    <t>29</t>
  </si>
  <si>
    <t>TA</t>
  </si>
  <si>
    <t>TB</t>
  </si>
  <si>
    <t>1996 Tampa Bay Buccaneers</t>
  </si>
  <si>
    <t>M.Husted</t>
  </si>
  <si>
    <t>T.Barnhardt</t>
  </si>
  <si>
    <t>R.Thomas</t>
  </si>
  <si>
    <t>K.Williams</t>
  </si>
  <si>
    <t>P. Gruber</t>
  </si>
  <si>
    <t>J.Pyne</t>
  </si>
  <si>
    <t>T.Mayberry</t>
  </si>
  <si>
    <t>I.Beckles</t>
  </si>
  <si>
    <t>D.Riesenberg</t>
  </si>
  <si>
    <t>J.Odom</t>
  </si>
  <si>
    <t>J.Harris</t>
  </si>
  <si>
    <t>D.Moore</t>
  </si>
  <si>
    <t>T.Dilfer</t>
  </si>
  <si>
    <t>C.Weldon</t>
  </si>
  <si>
    <t>E.Rhett</t>
  </si>
  <si>
    <t>R.Brooks</t>
  </si>
  <si>
    <t>C.Hawkins</t>
  </si>
  <si>
    <t>A.Harper</t>
  </si>
  <si>
    <t>M.Alstott</t>
  </si>
  <si>
    <t>A/B</t>
  </si>
  <si>
    <t>R.Upshaw</t>
  </si>
  <si>
    <t>W.Sapp</t>
  </si>
  <si>
    <t>H.Nickerson</t>
  </si>
  <si>
    <t>J.Culpepper</t>
  </si>
  <si>
    <t>M.Jones</t>
  </si>
  <si>
    <t>C.Ahanotu</t>
  </si>
  <si>
    <t>E.Curry</t>
  </si>
  <si>
    <t>D.Brooks</t>
  </si>
  <si>
    <t>L.Marts</t>
  </si>
  <si>
    <t>J.Gooch</t>
  </si>
  <si>
    <t>D.Abraham</t>
  </si>
  <si>
    <t>M.Mayhew</t>
  </si>
  <si>
    <t>C.Dimry</t>
  </si>
  <si>
    <t>J.Lynch</t>
  </si>
  <si>
    <t>C.Mincy</t>
  </si>
  <si>
    <t>M.Johnson</t>
  </si>
  <si>
    <t>T.Bouie</t>
  </si>
  <si>
    <t>19-22</t>
  </si>
  <si>
    <t>23</t>
  </si>
  <si>
    <t>24-32</t>
  </si>
  <si>
    <t>33-40</t>
  </si>
  <si>
    <t>41-46</t>
  </si>
  <si>
    <t>47-48</t>
  </si>
  <si>
    <t>49-57</t>
  </si>
  <si>
    <t>J.Diaz</t>
  </si>
  <si>
    <t>J.Ellison</t>
  </si>
  <si>
    <t>D.DuBose</t>
  </si>
  <si>
    <t>K.Gant</t>
  </si>
  <si>
    <t>T.Jackson</t>
  </si>
  <si>
    <t>L.Jones</t>
  </si>
  <si>
    <t>N.Silvan</t>
  </si>
  <si>
    <t>Dime (D)EF</t>
  </si>
  <si>
    <t>LCB</t>
  </si>
  <si>
    <t>RCB</t>
  </si>
  <si>
    <t>Team Name</t>
  </si>
  <si>
    <t>8-11</t>
  </si>
  <si>
    <t>12-14</t>
  </si>
  <si>
    <t>15-16</t>
  </si>
  <si>
    <t>19</t>
  </si>
  <si>
    <t>20-24</t>
  </si>
  <si>
    <t>25-28</t>
  </si>
  <si>
    <t>12-15</t>
  </si>
  <si>
    <t>22-25</t>
  </si>
  <si>
    <t>1-9</t>
  </si>
  <si>
    <t>10-15</t>
  </si>
  <si>
    <t>16-20</t>
  </si>
  <si>
    <t>21-24</t>
  </si>
  <si>
    <t>25</t>
  </si>
  <si>
    <t>10-16</t>
  </si>
  <si>
    <t>17-22</t>
  </si>
  <si>
    <t>24</t>
  </si>
  <si>
    <t>20</t>
  </si>
  <si>
    <t>8-12</t>
  </si>
  <si>
    <t>13-16</t>
  </si>
  <si>
    <t>17-20</t>
  </si>
  <si>
    <t>21-23</t>
  </si>
  <si>
    <t>15-17</t>
  </si>
  <si>
    <t>18</t>
  </si>
  <si>
    <t>Pass (D)EF</t>
  </si>
  <si>
    <t>4 WR OFF</t>
  </si>
  <si>
    <t>EB3</t>
  </si>
  <si>
    <t>EB1</t>
  </si>
  <si>
    <t>LT1</t>
  </si>
  <si>
    <t>LT2</t>
  </si>
  <si>
    <t>LG1</t>
  </si>
  <si>
    <t>LG2</t>
  </si>
  <si>
    <t>C1</t>
  </si>
  <si>
    <t>C2</t>
  </si>
  <si>
    <t>RG1</t>
  </si>
  <si>
    <t>RG2</t>
  </si>
  <si>
    <t>RT1</t>
  </si>
  <si>
    <t>RT2</t>
  </si>
  <si>
    <t>ET1</t>
  </si>
  <si>
    <t>ET2</t>
  </si>
  <si>
    <t>QB1</t>
  </si>
  <si>
    <t>QB2</t>
  </si>
  <si>
    <t>HB1</t>
  </si>
  <si>
    <t>HB2</t>
  </si>
  <si>
    <t>EB2</t>
  </si>
  <si>
    <t>EB4</t>
  </si>
  <si>
    <t>FB1</t>
  </si>
  <si>
    <t>FB2</t>
  </si>
  <si>
    <t>LE1</t>
  </si>
  <si>
    <t>LE2</t>
  </si>
  <si>
    <t>NT1</t>
  </si>
  <si>
    <t>NT2</t>
  </si>
  <si>
    <t>MLB1</t>
  </si>
  <si>
    <t>MLB2</t>
  </si>
  <si>
    <t>RE1</t>
  </si>
  <si>
    <t>RE2</t>
  </si>
  <si>
    <t>LLB1</t>
  </si>
  <si>
    <t>LLB2</t>
  </si>
  <si>
    <t>RLB1</t>
  </si>
  <si>
    <t>RLB2</t>
  </si>
  <si>
    <t>LCB1</t>
  </si>
  <si>
    <t>LCB2</t>
  </si>
  <si>
    <t>RCB2</t>
  </si>
  <si>
    <t>RCB1</t>
  </si>
  <si>
    <t>SS1</t>
  </si>
  <si>
    <t>SS2</t>
  </si>
  <si>
    <t>FS1</t>
  </si>
  <si>
    <t>FS2</t>
  </si>
  <si>
    <t>43-48</t>
  </si>
  <si>
    <t>49-52</t>
  </si>
  <si>
    <t>ST - PR Safe</t>
  </si>
  <si>
    <t>Nickle (S) or (D)</t>
  </si>
  <si>
    <t>1-8</t>
  </si>
  <si>
    <t>9-15</t>
  </si>
  <si>
    <t>16-21</t>
  </si>
  <si>
    <t>22-26</t>
  </si>
  <si>
    <t>21-22</t>
  </si>
  <si>
    <t>Detailed Score Card:</t>
  </si>
  <si>
    <t>This is the sheet that I use.  (Not that, that makes it better or anything.)</t>
  </si>
  <si>
    <t>All you have to do is type in (or copy/paste) the players name exactly like you typed it before and the ratings will fill in for you.</t>
  </si>
  <si>
    <t>1996 Bucs.  The Packers first opponent that year and I am just starting that season, so that's why they are in here.</t>
  </si>
  <si>
    <t>Basic score sheet.  Based upon the old one the game company used to put out.</t>
  </si>
  <si>
    <t>Basic lineup sheet.  With your standard lineups first and room for three different formations below that.</t>
  </si>
  <si>
    <t>A filled in lineup sheet for the 1996 World Champion, Green Bay Packers!!!</t>
  </si>
  <si>
    <t>This is a score card for face-to-face play.  Or if you find the Detailed Score Sheet is too small for you, you could use this one, along with the Simple Score Card.</t>
  </si>
  <si>
    <t>I have set this up so that you only have to type in the players in the standard formations.  All the other formations will fill in automatically.</t>
  </si>
  <si>
    <t xml:space="preserve">I use this extra column for Dave's (RogueBorg1) idea of only factoring in the players that are actually blocking when calculating your running index.  </t>
  </si>
  <si>
    <t>Play-by-Play:</t>
  </si>
  <si>
    <t>Just what it says.  A sheet for keeping a play-by-play record of your game.</t>
  </si>
  <si>
    <t>Lineup Sheet 2:</t>
  </si>
  <si>
    <t>Lineup Sheet 3:</t>
  </si>
  <si>
    <t>Auto Lineup Sheet Template:</t>
  </si>
  <si>
    <t>96 Packers:</t>
  </si>
  <si>
    <t>96 Bucs:</t>
  </si>
  <si>
    <t>Individual Team Score Card:</t>
  </si>
  <si>
    <t>Simple Score Card:</t>
  </si>
  <si>
    <t>Index</t>
  </si>
  <si>
    <t>Lineup Sheet 1:</t>
  </si>
  <si>
    <t>I also included room for the different special teams formations, if you care to use them</t>
  </si>
  <si>
    <t xml:space="preserve">Of course, if you don't like the way the formations came out you can always make changes.  </t>
  </si>
  <si>
    <t>This is the same as Lineup Sheet 2, but I have added an extra column for offensive player ratings.</t>
  </si>
  <si>
    <t>NOTE: If you make changes to the Special Teams you will have to manually key in a rating.  (If you elect to use a rating for special teams at all.)</t>
  </si>
  <si>
    <t>This one is basically the same as Lineup Sheet 1, but the formation names are already filled in and I have added an extra formation to each of them.</t>
  </si>
  <si>
    <t>(You then compare that number to only the run stoppers on defense.)</t>
  </si>
  <si>
    <t>I think I have accounted for every statistic that you would possibly want to keep when playing a game of football.</t>
  </si>
  <si>
    <t>I have left the extra three blank so that you can customize them to the formations you like to use.</t>
  </si>
  <si>
    <t>Explanations of the different sheets contained in: APBA - Football Scoresheet 3.0</t>
  </si>
  <si>
    <t>You will have to enter the locator column ranges manually though, sorry.</t>
  </si>
  <si>
    <t>NOTE: It helps for automatically filling in the other formations, if when typing in the backups, you start at the top and work your way down.</t>
  </si>
  <si>
    <t xml:space="preserve">Example: If you only have two backup ofensive linemen, put them in the LT2 and LG2 slots.  One backup Safty, put him in the SS2 slot.  Etc...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</si>
</sst>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Tahoma"/>
      <family val="2"/>
    </font>
    <font>
      <sz val="4"/>
      <name val="Tahoma"/>
      <family val="2"/>
    </font>
    <font>
      <sz val="5"/>
      <name val="Tahoma"/>
      <family val="2"/>
    </font>
    <font>
      <sz val="8"/>
      <name val="Tahoma"/>
      <family val="2"/>
    </font>
    <font>
      <b/>
      <sz val="5"/>
      <name val="Tahoma"/>
      <family val="2"/>
    </font>
    <font>
      <sz val="3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7" xfId="0" applyNumberFormat="1" applyFont="1" applyBorder="1" applyAlignment="1">
      <alignment horizontal="left" vertical="center"/>
    </xf>
    <xf numFmtId="0" fontId="3" fillId="0" borderId="75" xfId="0" applyNumberFormat="1" applyFont="1" applyBorder="1" applyAlignment="1">
      <alignment horizontal="left" vertical="center"/>
    </xf>
    <xf numFmtId="0" fontId="5" fillId="0" borderId="86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66" xfId="0" applyNumberFormat="1" applyFont="1" applyBorder="1" applyAlignment="1">
      <alignment horizontal="left" vertical="center"/>
    </xf>
    <xf numFmtId="0" fontId="3" fillId="0" borderId="68" xfId="0" applyNumberFormat="1" applyFont="1" applyBorder="1" applyAlignment="1">
      <alignment horizontal="left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3" fillId="0" borderId="8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right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68" xfId="0" applyNumberFormat="1" applyFont="1" applyBorder="1" applyAlignment="1">
      <alignment horizontal="left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0" fillId="0" borderId="90" xfId="0" applyFont="1" applyBorder="1" applyAlignment="1">
      <alignment horizontal="left" vertical="center" indent="1"/>
    </xf>
    <xf numFmtId="0" fontId="3" fillId="0" borderId="90" xfId="0" applyFont="1" applyBorder="1" applyAlignment="1">
      <alignment horizontal="center" vertical="center"/>
    </xf>
    <xf numFmtId="0" fontId="3" fillId="0" borderId="100" xfId="0" applyFont="1" applyBorder="1" applyAlignment="1" quotePrefix="1">
      <alignment horizontal="center" vertical="center"/>
    </xf>
    <xf numFmtId="0" fontId="3" fillId="0" borderId="46" xfId="0" applyFont="1" applyBorder="1" applyAlignment="1">
      <alignment horizontal="left" vertical="center" indent="1"/>
    </xf>
    <xf numFmtId="1" fontId="3" fillId="0" borderId="14" xfId="0" applyNumberFormat="1" applyFont="1" applyBorder="1" applyAlignment="1">
      <alignment horizontal="center" vertical="center"/>
    </xf>
    <xf numFmtId="1" fontId="3" fillId="0" borderId="100" xfId="0" applyNumberFormat="1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1" fontId="3" fillId="0" borderId="112" xfId="0" applyNumberFormat="1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1" fontId="3" fillId="0" borderId="9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9" xfId="0" applyNumberFormat="1" applyFont="1" applyBorder="1" applyAlignment="1">
      <alignment horizontal="center" vertical="center"/>
    </xf>
    <xf numFmtId="1" fontId="3" fillId="0" borderId="111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1" fontId="3" fillId="0" borderId="113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1" fontId="3" fillId="0" borderId="114" xfId="0" applyNumberFormat="1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1" fontId="3" fillId="0" borderId="116" xfId="0" applyNumberFormat="1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1" fontId="3" fillId="0" borderId="115" xfId="0" applyNumberFormat="1" applyFont="1" applyBorder="1" applyAlignment="1" quotePrefix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16" xfId="0" applyNumberFormat="1" applyFont="1" applyBorder="1" applyAlignment="1" quotePrefix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2"/>
    </xf>
    <xf numFmtId="1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 quotePrefix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0" borderId="110" xfId="0" applyFont="1" applyBorder="1" applyAlignment="1">
      <alignment horizontal="right" vertical="center"/>
    </xf>
    <xf numFmtId="0" fontId="3" fillId="0" borderId="10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90" xfId="0" applyFont="1" applyBorder="1" applyAlignment="1">
      <alignment horizontal="left" vertical="center" indent="1"/>
    </xf>
    <xf numFmtId="1" fontId="3" fillId="0" borderId="24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center" vertical="center"/>
    </xf>
    <xf numFmtId="1" fontId="3" fillId="0" borderId="100" xfId="0" applyNumberFormat="1" applyFont="1" applyBorder="1" applyAlignment="1" quotePrefix="1">
      <alignment horizontal="center" vertical="center"/>
    </xf>
    <xf numFmtId="49" fontId="3" fillId="0" borderId="113" xfId="0" applyNumberFormat="1" applyFont="1" applyBorder="1" applyAlignment="1">
      <alignment horizontal="center" vertical="center"/>
    </xf>
    <xf numFmtId="1" fontId="3" fillId="0" borderId="90" xfId="0" applyNumberFormat="1" applyFont="1" applyBorder="1" applyAlignment="1" quotePrefix="1">
      <alignment horizontal="center" vertical="center"/>
    </xf>
    <xf numFmtId="1" fontId="3" fillId="0" borderId="110" xfId="0" applyNumberFormat="1" applyFont="1" applyBorder="1" applyAlignment="1">
      <alignment horizontal="center" vertical="center"/>
    </xf>
    <xf numFmtId="1" fontId="3" fillId="0" borderId="115" xfId="0" applyNumberFormat="1" applyFont="1" applyBorder="1" applyAlignment="1">
      <alignment horizontal="center" vertical="center"/>
    </xf>
    <xf numFmtId="1" fontId="3" fillId="0" borderId="117" xfId="0" applyNumberFormat="1" applyFont="1" applyBorder="1" applyAlignment="1">
      <alignment horizontal="center" vertical="center"/>
    </xf>
    <xf numFmtId="49" fontId="3" fillId="0" borderId="1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11" fillId="0" borderId="118" xfId="0" applyFont="1" applyBorder="1" applyAlignment="1">
      <alignment horizontal="left" indent="1"/>
    </xf>
    <xf numFmtId="0" fontId="11" fillId="0" borderId="90" xfId="0" applyFont="1" applyBorder="1" applyAlignment="1">
      <alignment horizontal="left" indent="1"/>
    </xf>
    <xf numFmtId="0" fontId="10" fillId="0" borderId="90" xfId="0" applyFont="1" applyBorder="1" applyAlignment="1">
      <alignment horizontal="left" indent="1"/>
    </xf>
    <xf numFmtId="0" fontId="3" fillId="0" borderId="90" xfId="0" applyFont="1" applyBorder="1" applyAlignment="1">
      <alignment horizontal="center"/>
    </xf>
    <xf numFmtId="0" fontId="10" fillId="0" borderId="111" xfId="0" applyFont="1" applyBorder="1" applyAlignment="1">
      <alignment horizontal="center" vertical="center"/>
    </xf>
    <xf numFmtId="0" fontId="9" fillId="0" borderId="90" xfId="0" applyFont="1" applyBorder="1" applyAlignment="1">
      <alignment/>
    </xf>
    <xf numFmtId="0" fontId="9" fillId="0" borderId="119" xfId="0" applyFont="1" applyBorder="1" applyAlignment="1">
      <alignment/>
    </xf>
    <xf numFmtId="0" fontId="11" fillId="0" borderId="111" xfId="0" applyFont="1" applyBorder="1" applyAlignment="1">
      <alignment horizontal="left" indent="1"/>
    </xf>
    <xf numFmtId="0" fontId="9" fillId="0" borderId="0" xfId="0" applyFont="1" applyAlignment="1">
      <alignment/>
    </xf>
    <xf numFmtId="0" fontId="3" fillId="0" borderId="1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17" xfId="0" applyFont="1" applyBorder="1" applyAlignment="1" quotePrefix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44" xfId="0" applyFont="1" applyBorder="1" applyAlignment="1" quotePrefix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27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119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128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13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132" xfId="0" applyFont="1" applyBorder="1" applyAlignment="1">
      <alignment vertical="center"/>
    </xf>
    <xf numFmtId="0" fontId="9" fillId="0" borderId="133" xfId="0" applyFont="1" applyBorder="1" applyAlignment="1">
      <alignment vertical="center"/>
    </xf>
    <xf numFmtId="0" fontId="3" fillId="0" borderId="134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6" fillId="0" borderId="10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left" indent="1"/>
    </xf>
    <xf numFmtId="0" fontId="3" fillId="0" borderId="11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10" fillId="0" borderId="119" xfId="0" applyFont="1" applyBorder="1" applyAlignment="1">
      <alignment horizontal="left" indent="1"/>
    </xf>
    <xf numFmtId="0" fontId="3" fillId="0" borderId="117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9" fillId="0" borderId="133" xfId="0" applyFont="1" applyBorder="1" applyAlignment="1">
      <alignment horizontal="center" vertical="center" shrinkToFit="1"/>
    </xf>
    <xf numFmtId="0" fontId="9" fillId="0" borderId="135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34" xfId="0" applyFont="1" applyBorder="1" applyAlignment="1">
      <alignment horizontal="center" vertical="center" shrinkToFit="1"/>
    </xf>
    <xf numFmtId="0" fontId="6" fillId="0" borderId="51" xfId="0" applyFont="1" applyBorder="1" applyAlignment="1" quotePrefix="1">
      <alignment horizontal="center" vertical="center"/>
    </xf>
    <xf numFmtId="0" fontId="6" fillId="0" borderId="142" xfId="0" applyFont="1" applyBorder="1" applyAlignment="1" quotePrefix="1">
      <alignment horizontal="center" vertical="center"/>
    </xf>
    <xf numFmtId="0" fontId="3" fillId="0" borderId="14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09" xfId="0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0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4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 textRotation="90"/>
    </xf>
    <xf numFmtId="0" fontId="7" fillId="0" borderId="149" xfId="0" applyFont="1" applyBorder="1" applyAlignment="1">
      <alignment horizontal="center" vertical="center" textRotation="90"/>
    </xf>
    <xf numFmtId="49" fontId="4" fillId="0" borderId="150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51" xfId="0" applyFont="1" applyBorder="1" applyAlignment="1" quotePrefix="1">
      <alignment horizontal="center" vertical="center"/>
    </xf>
    <xf numFmtId="0" fontId="6" fillId="0" borderId="142" xfId="0" applyFont="1" applyBorder="1" applyAlignment="1" quotePrefix="1">
      <alignment horizontal="center" vertical="center"/>
    </xf>
    <xf numFmtId="0" fontId="10" fillId="0" borderId="148" xfId="0" applyFont="1" applyBorder="1" applyAlignment="1">
      <alignment horizontal="center" vertical="center" textRotation="90"/>
    </xf>
    <xf numFmtId="0" fontId="10" fillId="0" borderId="149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4" xfId="0" applyFont="1" applyBorder="1" applyAlignment="1">
      <alignment horizontal="center" vertical="center" shrinkToFit="1"/>
    </xf>
    <xf numFmtId="0" fontId="6" fillId="0" borderId="133" xfId="0" applyFont="1" applyBorder="1" applyAlignment="1">
      <alignment horizontal="center" vertical="center" shrinkToFit="1"/>
    </xf>
    <xf numFmtId="0" fontId="6" fillId="0" borderId="135" xfId="0" applyFont="1" applyBorder="1" applyAlignment="1">
      <alignment horizontal="center" vertical="center" shrinkToFit="1"/>
    </xf>
    <xf numFmtId="0" fontId="6" fillId="0" borderId="14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9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0" xfId="0" applyNumberFormat="1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49" fontId="4" fillId="0" borderId="15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4"/>
    </xf>
    <xf numFmtId="0" fontId="3" fillId="0" borderId="3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156" xfId="0" applyFont="1" applyBorder="1" applyAlignment="1" quotePrefix="1">
      <alignment horizontal="center" vertical="center"/>
    </xf>
    <xf numFmtId="0" fontId="7" fillId="0" borderId="157" xfId="0" applyFont="1" applyBorder="1" applyAlignment="1">
      <alignment horizontal="center" vertical="center" textRotation="90" shrinkToFit="1"/>
    </xf>
    <xf numFmtId="0" fontId="7" fillId="0" borderId="158" xfId="0" applyFont="1" applyBorder="1" applyAlignment="1">
      <alignment horizontal="center" vertical="center" textRotation="90" shrinkToFit="1"/>
    </xf>
    <xf numFmtId="0" fontId="7" fillId="0" borderId="159" xfId="0" applyFont="1" applyBorder="1" applyAlignment="1">
      <alignment horizontal="center" vertical="center" textRotation="90" shrinkToFit="1"/>
    </xf>
    <xf numFmtId="0" fontId="3" fillId="0" borderId="78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60" xfId="0" applyFont="1" applyBorder="1" applyAlignment="1" quotePrefix="1">
      <alignment horizontal="center" vertical="center"/>
    </xf>
    <xf numFmtId="0" fontId="6" fillId="0" borderId="157" xfId="0" applyFont="1" applyBorder="1" applyAlignment="1">
      <alignment horizontal="center" vertical="center" textRotation="90" shrinkToFit="1"/>
    </xf>
    <xf numFmtId="0" fontId="6" fillId="0" borderId="158" xfId="0" applyFont="1" applyBorder="1" applyAlignment="1">
      <alignment horizontal="center" vertical="center" textRotation="90" shrinkToFit="1"/>
    </xf>
    <xf numFmtId="0" fontId="6" fillId="0" borderId="159" xfId="0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center" indent="5"/>
    </xf>
    <xf numFmtId="0" fontId="11" fillId="0" borderId="121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2.7109375" style="479" customWidth="1"/>
    <col min="2" max="2" width="20.7109375" style="480" customWidth="1"/>
    <col min="3" max="3" width="20.7109375" style="481" customWidth="1"/>
    <col min="4" max="16384" width="9.140625" style="479" customWidth="1"/>
  </cols>
  <sheetData>
    <row r="1" ht="9.75" customHeight="1"/>
    <row r="2" ht="18" customHeight="1">
      <c r="B2" s="483" t="s">
        <v>416</v>
      </c>
    </row>
    <row r="3" spans="2:3" ht="18" customHeight="1">
      <c r="B3" s="482" t="s">
        <v>387</v>
      </c>
      <c r="C3" s="479"/>
    </row>
    <row r="4" ht="18" customHeight="1">
      <c r="B4" s="484" t="s">
        <v>414</v>
      </c>
    </row>
    <row r="5" spans="2:3" ht="18" customHeight="1">
      <c r="B5" s="482" t="s">
        <v>397</v>
      </c>
      <c r="C5" s="479"/>
    </row>
    <row r="6" ht="18" customHeight="1">
      <c r="B6" s="484" t="s">
        <v>398</v>
      </c>
    </row>
    <row r="7" spans="2:3" ht="18" customHeight="1">
      <c r="B7" s="482" t="s">
        <v>407</v>
      </c>
      <c r="C7" s="479"/>
    </row>
    <row r="8" spans="2:3" ht="18" customHeight="1">
      <c r="B8" s="484" t="s">
        <v>392</v>
      </c>
      <c r="C8" s="479"/>
    </row>
    <row r="9" spans="2:3" ht="18" customHeight="1">
      <c r="B9" s="484" t="s">
        <v>415</v>
      </c>
      <c r="C9" s="479"/>
    </row>
    <row r="10" ht="18" customHeight="1">
      <c r="B10" s="484" t="s">
        <v>408</v>
      </c>
    </row>
    <row r="11" spans="2:3" ht="18" customHeight="1">
      <c r="B11" s="482" t="s">
        <v>399</v>
      </c>
      <c r="C11" s="479"/>
    </row>
    <row r="12" ht="18" customHeight="1">
      <c r="B12" s="484" t="s">
        <v>412</v>
      </c>
    </row>
    <row r="13" spans="2:3" ht="18" customHeight="1">
      <c r="B13" s="482" t="s">
        <v>400</v>
      </c>
      <c r="C13" s="479"/>
    </row>
    <row r="14" spans="2:3" ht="18" customHeight="1">
      <c r="B14" s="484" t="s">
        <v>410</v>
      </c>
      <c r="C14" s="479"/>
    </row>
    <row r="15" spans="2:3" ht="18" customHeight="1">
      <c r="B15" s="484" t="s">
        <v>396</v>
      </c>
      <c r="C15" s="479"/>
    </row>
    <row r="16" ht="18" customHeight="1">
      <c r="B16" s="484" t="s">
        <v>413</v>
      </c>
    </row>
    <row r="17" spans="2:3" ht="18" customHeight="1">
      <c r="B17" s="482" t="s">
        <v>401</v>
      </c>
      <c r="C17" s="479"/>
    </row>
    <row r="18" spans="2:3" ht="18" customHeight="1">
      <c r="B18" s="484" t="s">
        <v>388</v>
      </c>
      <c r="C18" s="479"/>
    </row>
    <row r="19" spans="2:3" ht="18" customHeight="1">
      <c r="B19" s="484" t="s">
        <v>395</v>
      </c>
      <c r="C19" s="479"/>
    </row>
    <row r="20" spans="2:3" ht="18" customHeight="1">
      <c r="B20" s="484" t="s">
        <v>418</v>
      </c>
      <c r="C20" s="479"/>
    </row>
    <row r="21" spans="2:3" ht="18" customHeight="1">
      <c r="B21" s="507" t="s">
        <v>419</v>
      </c>
      <c r="C21" s="479"/>
    </row>
    <row r="22" spans="2:3" ht="18" customHeight="1">
      <c r="B22" s="484" t="s">
        <v>409</v>
      </c>
      <c r="C22" s="479"/>
    </row>
    <row r="23" ht="18" customHeight="1">
      <c r="B23" s="484" t="s">
        <v>389</v>
      </c>
    </row>
    <row r="24" ht="18" customHeight="1">
      <c r="B24" s="484" t="s">
        <v>417</v>
      </c>
    </row>
    <row r="25" ht="18" customHeight="1">
      <c r="B25" s="484" t="s">
        <v>411</v>
      </c>
    </row>
    <row r="26" ht="18" customHeight="1">
      <c r="B26" s="482" t="s">
        <v>402</v>
      </c>
    </row>
    <row r="27" ht="18" customHeight="1">
      <c r="B27" s="484" t="s">
        <v>393</v>
      </c>
    </row>
    <row r="28" ht="18" customHeight="1">
      <c r="B28" s="482" t="s">
        <v>403</v>
      </c>
    </row>
    <row r="29" ht="18" customHeight="1">
      <c r="B29" s="484" t="s">
        <v>390</v>
      </c>
    </row>
    <row r="30" ht="18" customHeight="1">
      <c r="B30" s="482" t="s">
        <v>404</v>
      </c>
    </row>
    <row r="31" ht="18" customHeight="1">
      <c r="B31" s="484" t="s">
        <v>394</v>
      </c>
    </row>
    <row r="32" ht="18" customHeight="1">
      <c r="B32" s="482" t="s">
        <v>405</v>
      </c>
    </row>
    <row r="33" ht="18" customHeight="1">
      <c r="B33" s="484" t="s">
        <v>391</v>
      </c>
    </row>
  </sheetData>
  <printOptions horizontalCentered="1"/>
  <pageMargins left="0.25" right="0.25" top="0.25" bottom="0.25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53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.7109375" style="311" customWidth="1"/>
    <col min="2" max="30" width="3.57421875" style="311" customWidth="1"/>
    <col min="31" max="16384" width="5.7109375" style="311" customWidth="1"/>
  </cols>
  <sheetData>
    <row r="1" ht="9.75" customHeight="1" thickBot="1"/>
    <row r="2" spans="1:30" ht="15" customHeight="1" thickTop="1">
      <c r="A2" s="185"/>
      <c r="B2" s="439"/>
      <c r="C2" s="441"/>
      <c r="D2" s="442"/>
      <c r="E2" s="442"/>
      <c r="F2" s="442"/>
      <c r="G2" s="442"/>
      <c r="H2" s="442"/>
      <c r="I2" s="442"/>
      <c r="J2" s="442"/>
      <c r="K2" s="443"/>
      <c r="L2" s="504" t="s">
        <v>406</v>
      </c>
      <c r="M2" s="497" t="s">
        <v>102</v>
      </c>
      <c r="N2" s="498"/>
      <c r="O2" s="186"/>
      <c r="P2" s="187"/>
      <c r="Q2" s="186"/>
      <c r="R2" s="187"/>
      <c r="S2" s="186"/>
      <c r="T2" s="187"/>
      <c r="U2" s="186"/>
      <c r="V2" s="187"/>
      <c r="W2" s="186"/>
      <c r="X2" s="187"/>
      <c r="Y2" s="188"/>
      <c r="Z2" s="189"/>
      <c r="AA2" s="190" t="s">
        <v>16</v>
      </c>
      <c r="AB2" s="191">
        <v>3</v>
      </c>
      <c r="AC2" s="191">
        <v>2</v>
      </c>
      <c r="AD2" s="192">
        <v>1</v>
      </c>
    </row>
    <row r="3" spans="1:30" ht="15" customHeight="1">
      <c r="A3" s="185"/>
      <c r="B3" s="440"/>
      <c r="C3" s="444"/>
      <c r="D3" s="445"/>
      <c r="E3" s="445"/>
      <c r="F3" s="445"/>
      <c r="G3" s="445"/>
      <c r="H3" s="445"/>
      <c r="I3" s="445"/>
      <c r="J3" s="445"/>
      <c r="K3" s="446"/>
      <c r="L3" s="505"/>
      <c r="M3" s="499"/>
      <c r="N3" s="500"/>
      <c r="O3" s="193"/>
      <c r="P3" s="194"/>
      <c r="Q3" s="193"/>
      <c r="R3" s="194"/>
      <c r="S3" s="193"/>
      <c r="T3" s="194"/>
      <c r="U3" s="193"/>
      <c r="V3" s="194"/>
      <c r="W3" s="193"/>
      <c r="X3" s="194"/>
      <c r="Y3" s="195"/>
      <c r="Z3" s="196" t="s">
        <v>70</v>
      </c>
      <c r="AA3" s="197">
        <v>4</v>
      </c>
      <c r="AB3" s="197">
        <v>3</v>
      </c>
      <c r="AC3" s="197">
        <v>2</v>
      </c>
      <c r="AD3" s="198">
        <v>1</v>
      </c>
    </row>
    <row r="4" spans="1:30" ht="15" customHeight="1" thickBot="1">
      <c r="A4" s="185"/>
      <c r="B4" s="440"/>
      <c r="C4" s="447"/>
      <c r="D4" s="448"/>
      <c r="E4" s="448"/>
      <c r="F4" s="448"/>
      <c r="G4" s="448"/>
      <c r="H4" s="448"/>
      <c r="I4" s="448"/>
      <c r="J4" s="448"/>
      <c r="K4" s="449"/>
      <c r="L4" s="506"/>
      <c r="M4" s="501" t="s">
        <v>103</v>
      </c>
      <c r="N4" s="502"/>
      <c r="O4" s="404" t="s">
        <v>100</v>
      </c>
      <c r="P4" s="405"/>
      <c r="Q4" s="437" t="s">
        <v>100</v>
      </c>
      <c r="R4" s="438"/>
      <c r="S4" s="437" t="s">
        <v>100</v>
      </c>
      <c r="T4" s="438"/>
      <c r="U4" s="437" t="s">
        <v>100</v>
      </c>
      <c r="V4" s="438"/>
      <c r="W4" s="437" t="s">
        <v>100</v>
      </c>
      <c r="X4" s="503"/>
      <c r="Y4" s="200"/>
      <c r="Z4" s="201" t="s">
        <v>17</v>
      </c>
      <c r="AA4" s="202">
        <v>4</v>
      </c>
      <c r="AB4" s="202">
        <v>3</v>
      </c>
      <c r="AC4" s="202">
        <v>2</v>
      </c>
      <c r="AD4" s="203">
        <v>1</v>
      </c>
    </row>
    <row r="5" spans="1:30" ht="24.75" customHeight="1">
      <c r="A5" s="185"/>
      <c r="B5" s="456" t="s">
        <v>75</v>
      </c>
      <c r="C5" s="457"/>
      <c r="D5" s="45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243"/>
      <c r="AC5" s="213"/>
      <c r="AD5" s="244"/>
    </row>
    <row r="6" spans="1:30" ht="19.5" customHeight="1">
      <c r="A6" s="185"/>
      <c r="B6" s="459"/>
      <c r="C6" s="460"/>
      <c r="D6" s="461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22"/>
      <c r="AC6" s="22"/>
      <c r="AD6" s="246"/>
    </row>
    <row r="7" spans="1:241" ht="24.75" customHeight="1">
      <c r="A7" s="185"/>
      <c r="B7" s="462" t="s">
        <v>76</v>
      </c>
      <c r="C7" s="463"/>
      <c r="D7" s="46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47"/>
      <c r="AC7" s="60"/>
      <c r="AD7" s="136"/>
      <c r="AE7" s="370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K7" s="371"/>
      <c r="CL7" s="371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1"/>
      <c r="DR7" s="371"/>
      <c r="DS7" s="371"/>
      <c r="DT7" s="371"/>
      <c r="DU7" s="371"/>
      <c r="DV7" s="371"/>
      <c r="DW7" s="371"/>
      <c r="DX7" s="371"/>
      <c r="DY7" s="371"/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1"/>
      <c r="ES7" s="371"/>
      <c r="ET7" s="371"/>
      <c r="EU7" s="371"/>
      <c r="EV7" s="371"/>
      <c r="EW7" s="371"/>
      <c r="EX7" s="371"/>
      <c r="EY7" s="371"/>
      <c r="EZ7" s="371"/>
      <c r="FA7" s="371"/>
      <c r="FB7" s="371"/>
      <c r="FC7" s="371"/>
      <c r="FD7" s="371"/>
      <c r="FE7" s="371"/>
      <c r="FF7" s="371"/>
      <c r="FG7" s="371"/>
      <c r="FH7" s="371"/>
      <c r="FI7" s="371"/>
      <c r="FJ7" s="371"/>
      <c r="FK7" s="371"/>
      <c r="FL7" s="371"/>
      <c r="FM7" s="371"/>
      <c r="FN7" s="371"/>
      <c r="FO7" s="371"/>
      <c r="FP7" s="371"/>
      <c r="FQ7" s="371"/>
      <c r="FR7" s="371"/>
      <c r="FS7" s="371"/>
      <c r="FT7" s="371"/>
      <c r="FU7" s="371"/>
      <c r="FV7" s="371"/>
      <c r="FW7" s="371"/>
      <c r="FX7" s="371"/>
      <c r="FY7" s="371"/>
      <c r="FZ7" s="371"/>
      <c r="GA7" s="371"/>
      <c r="GB7" s="371"/>
      <c r="GC7" s="371"/>
      <c r="GD7" s="371"/>
      <c r="GE7" s="371"/>
      <c r="GF7" s="371"/>
      <c r="GG7" s="371"/>
      <c r="GH7" s="371"/>
      <c r="GI7" s="371"/>
      <c r="GJ7" s="371"/>
      <c r="GK7" s="371"/>
      <c r="GL7" s="371"/>
      <c r="GM7" s="371"/>
      <c r="GN7" s="371"/>
      <c r="GO7" s="371"/>
      <c r="GP7" s="371"/>
      <c r="GQ7" s="371"/>
      <c r="GR7" s="371"/>
      <c r="GS7" s="371"/>
      <c r="GT7" s="371"/>
      <c r="GU7" s="371"/>
      <c r="GV7" s="371"/>
      <c r="GW7" s="371"/>
      <c r="GX7" s="371"/>
      <c r="GY7" s="371"/>
      <c r="GZ7" s="371"/>
      <c r="HA7" s="371"/>
      <c r="HB7" s="371"/>
      <c r="HC7" s="371"/>
      <c r="HD7" s="371"/>
      <c r="HE7" s="371"/>
      <c r="HF7" s="371"/>
      <c r="HG7" s="371"/>
      <c r="HH7" s="371"/>
      <c r="HI7" s="371"/>
      <c r="HJ7" s="371"/>
      <c r="HK7" s="371"/>
      <c r="HL7" s="371"/>
      <c r="HM7" s="371"/>
      <c r="HN7" s="371"/>
      <c r="HO7" s="371"/>
      <c r="HP7" s="371"/>
      <c r="HQ7" s="371"/>
      <c r="HR7" s="371"/>
      <c r="HS7" s="371"/>
      <c r="HT7" s="371"/>
      <c r="HU7" s="371"/>
      <c r="HV7" s="371"/>
      <c r="HW7" s="371"/>
      <c r="HX7" s="371"/>
      <c r="HY7" s="371"/>
      <c r="HZ7" s="371"/>
      <c r="IA7" s="371"/>
      <c r="IB7" s="371"/>
      <c r="IC7" s="371"/>
      <c r="ID7" s="371"/>
      <c r="IE7" s="371"/>
      <c r="IF7" s="371"/>
      <c r="IG7" s="371"/>
    </row>
    <row r="8" spans="2:31" s="185" customFormat="1" ht="19.5" customHeight="1">
      <c r="B8" s="459"/>
      <c r="C8" s="460"/>
      <c r="D8" s="46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2"/>
      <c r="AC8" s="22"/>
      <c r="AD8" s="246"/>
      <c r="AE8" s="207"/>
    </row>
    <row r="9" spans="1:241" ht="15" customHeight="1">
      <c r="A9" s="185"/>
      <c r="B9" s="208"/>
      <c r="C9" s="206" t="s">
        <v>77</v>
      </c>
      <c r="D9" s="20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5"/>
      <c r="AC9" s="15"/>
      <c r="AD9" s="99"/>
      <c r="AE9" s="370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/>
      <c r="DC9" s="371"/>
      <c r="DD9" s="371"/>
      <c r="DE9" s="371"/>
      <c r="DF9" s="371"/>
      <c r="DG9" s="371"/>
      <c r="DH9" s="371"/>
      <c r="DI9" s="371"/>
      <c r="DJ9" s="371"/>
      <c r="DK9" s="371"/>
      <c r="DL9" s="371"/>
      <c r="DM9" s="371"/>
      <c r="DN9" s="371"/>
      <c r="DO9" s="371"/>
      <c r="DP9" s="371"/>
      <c r="DQ9" s="371"/>
      <c r="DR9" s="371"/>
      <c r="DS9" s="371"/>
      <c r="DT9" s="371"/>
      <c r="DU9" s="371"/>
      <c r="DV9" s="371"/>
      <c r="DW9" s="371"/>
      <c r="DX9" s="371"/>
      <c r="DY9" s="371"/>
      <c r="DZ9" s="371"/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71"/>
      <c r="EL9" s="371"/>
      <c r="EM9" s="371"/>
      <c r="EN9" s="371"/>
      <c r="EO9" s="371"/>
      <c r="EP9" s="371"/>
      <c r="EQ9" s="371"/>
      <c r="ER9" s="371"/>
      <c r="ES9" s="371"/>
      <c r="ET9" s="371"/>
      <c r="EU9" s="371"/>
      <c r="EV9" s="371"/>
      <c r="EW9" s="371"/>
      <c r="EX9" s="371"/>
      <c r="EY9" s="371"/>
      <c r="EZ9" s="371"/>
      <c r="FA9" s="371"/>
      <c r="FB9" s="371"/>
      <c r="FC9" s="371"/>
      <c r="FD9" s="371"/>
      <c r="FE9" s="371"/>
      <c r="FF9" s="371"/>
      <c r="FG9" s="371"/>
      <c r="FH9" s="371"/>
      <c r="FI9" s="371"/>
      <c r="FJ9" s="371"/>
      <c r="FK9" s="371"/>
      <c r="FL9" s="371"/>
      <c r="FM9" s="371"/>
      <c r="FN9" s="371"/>
      <c r="FO9" s="371"/>
      <c r="FP9" s="371"/>
      <c r="FQ9" s="371"/>
      <c r="FR9" s="371"/>
      <c r="FS9" s="371"/>
      <c r="FT9" s="371"/>
      <c r="FU9" s="371"/>
      <c r="FV9" s="371"/>
      <c r="FW9" s="371"/>
      <c r="FX9" s="371"/>
      <c r="FY9" s="371"/>
      <c r="FZ9" s="371"/>
      <c r="GA9" s="371"/>
      <c r="GB9" s="371"/>
      <c r="GC9" s="371"/>
      <c r="GD9" s="371"/>
      <c r="GE9" s="371"/>
      <c r="GF9" s="371"/>
      <c r="GG9" s="371"/>
      <c r="GH9" s="371"/>
      <c r="GI9" s="371"/>
      <c r="GJ9" s="371"/>
      <c r="GK9" s="371"/>
      <c r="GL9" s="371"/>
      <c r="GM9" s="371"/>
      <c r="GN9" s="371"/>
      <c r="GO9" s="371"/>
      <c r="GP9" s="371"/>
      <c r="GQ9" s="371"/>
      <c r="GR9" s="371"/>
      <c r="GS9" s="371"/>
      <c r="GT9" s="371"/>
      <c r="GU9" s="371"/>
      <c r="GV9" s="371"/>
      <c r="GW9" s="371"/>
      <c r="GX9" s="371"/>
      <c r="GY9" s="371"/>
      <c r="GZ9" s="371"/>
      <c r="HA9" s="371"/>
      <c r="HB9" s="371"/>
      <c r="HC9" s="371"/>
      <c r="HD9" s="371"/>
      <c r="HE9" s="371"/>
      <c r="HF9" s="371"/>
      <c r="HG9" s="371"/>
      <c r="HH9" s="371"/>
      <c r="HI9" s="371"/>
      <c r="HJ9" s="371"/>
      <c r="HK9" s="371"/>
      <c r="HL9" s="371"/>
      <c r="HM9" s="371"/>
      <c r="HN9" s="371"/>
      <c r="HO9" s="371"/>
      <c r="HP9" s="371"/>
      <c r="HQ9" s="371"/>
      <c r="HR9" s="371"/>
      <c r="HS9" s="371"/>
      <c r="HT9" s="371"/>
      <c r="HU9" s="371"/>
      <c r="HV9" s="371"/>
      <c r="HW9" s="371"/>
      <c r="HX9" s="371"/>
      <c r="HY9" s="371"/>
      <c r="HZ9" s="371"/>
      <c r="IA9" s="371"/>
      <c r="IB9" s="371"/>
      <c r="IC9" s="371"/>
      <c r="ID9" s="371"/>
      <c r="IE9" s="371"/>
      <c r="IF9" s="371"/>
      <c r="IG9" s="371"/>
    </row>
    <row r="10" spans="1:241" ht="15" customHeight="1">
      <c r="A10" s="185"/>
      <c r="B10" s="209"/>
      <c r="C10" s="210" t="s">
        <v>101</v>
      </c>
      <c r="D10" s="21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20"/>
      <c r="AC10" s="20"/>
      <c r="AD10" s="101"/>
      <c r="AE10" s="370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1"/>
      <c r="ES10" s="371"/>
      <c r="ET10" s="371"/>
      <c r="EU10" s="371"/>
      <c r="EV10" s="371"/>
      <c r="EW10" s="371"/>
      <c r="EX10" s="371"/>
      <c r="EY10" s="371"/>
      <c r="EZ10" s="371"/>
      <c r="FA10" s="371"/>
      <c r="FB10" s="371"/>
      <c r="FC10" s="371"/>
      <c r="FD10" s="371"/>
      <c r="FE10" s="371"/>
      <c r="FF10" s="371"/>
      <c r="FG10" s="371"/>
      <c r="FH10" s="371"/>
      <c r="FI10" s="371"/>
      <c r="FJ10" s="371"/>
      <c r="FK10" s="371"/>
      <c r="FL10" s="371"/>
      <c r="FM10" s="371"/>
      <c r="FN10" s="371"/>
      <c r="FO10" s="371"/>
      <c r="FP10" s="371"/>
      <c r="FQ10" s="371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371"/>
      <c r="GN10" s="371"/>
      <c r="GO10" s="371"/>
      <c r="GP10" s="371"/>
      <c r="GQ10" s="371"/>
      <c r="GR10" s="371"/>
      <c r="GS10" s="371"/>
      <c r="GT10" s="371"/>
      <c r="GU10" s="371"/>
      <c r="GV10" s="371"/>
      <c r="GW10" s="371"/>
      <c r="GX10" s="371"/>
      <c r="GY10" s="371"/>
      <c r="GZ10" s="371"/>
      <c r="HA10" s="371"/>
      <c r="HB10" s="371"/>
      <c r="HC10" s="371"/>
      <c r="HD10" s="371"/>
      <c r="HE10" s="371"/>
      <c r="HF10" s="371"/>
      <c r="HG10" s="371"/>
      <c r="HH10" s="371"/>
      <c r="HI10" s="371"/>
      <c r="HJ10" s="371"/>
      <c r="HK10" s="371"/>
      <c r="HL10" s="371"/>
      <c r="HM10" s="371"/>
      <c r="HN10" s="371"/>
      <c r="HO10" s="371"/>
      <c r="HP10" s="371"/>
      <c r="HQ10" s="371"/>
      <c r="HR10" s="371"/>
      <c r="HS10" s="371"/>
      <c r="HT10" s="371"/>
      <c r="HU10" s="371"/>
      <c r="HV10" s="371"/>
      <c r="HW10" s="371"/>
      <c r="HX10" s="371"/>
      <c r="HY10" s="371"/>
      <c r="HZ10" s="371"/>
      <c r="IA10" s="371"/>
      <c r="IB10" s="371"/>
      <c r="IC10" s="371"/>
      <c r="ID10" s="371"/>
      <c r="IE10" s="371"/>
      <c r="IF10" s="371"/>
      <c r="IG10" s="371"/>
    </row>
    <row r="11" spans="1:30" ht="15" customHeight="1">
      <c r="A11" s="185"/>
      <c r="B11" s="211"/>
      <c r="C11" s="212" t="s">
        <v>57</v>
      </c>
      <c r="D11" s="212"/>
      <c r="E11" s="26">
        <v>1</v>
      </c>
      <c r="F11" s="26">
        <v>2</v>
      </c>
      <c r="G11" s="26">
        <v>3</v>
      </c>
      <c r="H11" s="26">
        <v>4</v>
      </c>
      <c r="I11" s="26">
        <v>5</v>
      </c>
      <c r="J11" s="26">
        <v>6</v>
      </c>
      <c r="K11" s="26">
        <v>7</v>
      </c>
      <c r="L11" s="26">
        <v>8</v>
      </c>
      <c r="M11" s="26">
        <v>9</v>
      </c>
      <c r="N11" s="26">
        <v>10</v>
      </c>
      <c r="O11" s="26">
        <v>11</v>
      </c>
      <c r="P11" s="26">
        <v>12</v>
      </c>
      <c r="Q11" s="26">
        <v>13</v>
      </c>
      <c r="R11" s="26">
        <v>14</v>
      </c>
      <c r="S11" s="26">
        <v>15</v>
      </c>
      <c r="T11" s="26">
        <v>16</v>
      </c>
      <c r="U11" s="26">
        <v>17</v>
      </c>
      <c r="V11" s="26">
        <v>18</v>
      </c>
      <c r="W11" s="26">
        <v>19</v>
      </c>
      <c r="X11" s="26">
        <v>20</v>
      </c>
      <c r="Y11" s="26">
        <v>21</v>
      </c>
      <c r="Z11" s="26">
        <v>22</v>
      </c>
      <c r="AA11" s="26">
        <v>23</v>
      </c>
      <c r="AB11" s="26" t="s">
        <v>81</v>
      </c>
      <c r="AC11" s="26" t="s">
        <v>79</v>
      </c>
      <c r="AD11" s="236" t="s">
        <v>80</v>
      </c>
    </row>
    <row r="12" spans="1:30" ht="15" customHeight="1">
      <c r="A12" s="185"/>
      <c r="B12" s="208"/>
      <c r="C12" s="15" t="s">
        <v>58</v>
      </c>
      <c r="D12" s="20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61"/>
      <c r="AC12" s="61"/>
      <c r="AD12" s="105"/>
    </row>
    <row r="13" spans="1:30" ht="15" customHeight="1">
      <c r="A13" s="185"/>
      <c r="B13" s="209"/>
      <c r="C13" s="20" t="s">
        <v>59</v>
      </c>
      <c r="D13" s="21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2"/>
      <c r="AC13" s="62"/>
      <c r="AD13" s="107"/>
    </row>
    <row r="14" spans="1:30" ht="15" customHeight="1">
      <c r="A14" s="185"/>
      <c r="B14" s="214"/>
      <c r="C14" s="215" t="s">
        <v>67</v>
      </c>
      <c r="D14" s="215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50"/>
      <c r="AD14" s="109"/>
    </row>
    <row r="15" spans="1:30" ht="15" customHeight="1">
      <c r="A15" s="185"/>
      <c r="B15" s="216"/>
      <c r="C15" s="215" t="s">
        <v>72</v>
      </c>
      <c r="D15" s="215"/>
      <c r="E15" s="48">
        <v>1</v>
      </c>
      <c r="F15" s="48">
        <v>2</v>
      </c>
      <c r="G15" s="48">
        <v>3</v>
      </c>
      <c r="H15" s="48">
        <v>4</v>
      </c>
      <c r="I15" s="48">
        <v>5</v>
      </c>
      <c r="J15" s="48">
        <v>6</v>
      </c>
      <c r="K15" s="48">
        <v>7</v>
      </c>
      <c r="L15" s="48">
        <v>8</v>
      </c>
      <c r="M15" s="48">
        <v>9</v>
      </c>
      <c r="N15" s="48">
        <v>10</v>
      </c>
      <c r="O15" s="48">
        <v>11</v>
      </c>
      <c r="P15" s="48">
        <v>12</v>
      </c>
      <c r="Q15" s="48">
        <v>13</v>
      </c>
      <c r="R15" s="34"/>
      <c r="S15" s="215" t="s">
        <v>71</v>
      </c>
      <c r="T15" s="33"/>
      <c r="U15" s="48">
        <v>1</v>
      </c>
      <c r="V15" s="48">
        <v>2</v>
      </c>
      <c r="W15" s="48">
        <v>3</v>
      </c>
      <c r="X15" s="48">
        <v>4</v>
      </c>
      <c r="Y15" s="48">
        <v>5</v>
      </c>
      <c r="Z15" s="48">
        <v>6</v>
      </c>
      <c r="AA15" s="48">
        <v>7</v>
      </c>
      <c r="AB15" s="48">
        <v>8</v>
      </c>
      <c r="AC15" s="48">
        <v>9</v>
      </c>
      <c r="AD15" s="242">
        <v>10</v>
      </c>
    </row>
    <row r="16" spans="1:30" ht="15" customHeight="1" thickBot="1">
      <c r="A16" s="185"/>
      <c r="B16" s="217"/>
      <c r="C16" s="218" t="s">
        <v>73</v>
      </c>
      <c r="D16" s="218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74"/>
      <c r="AD16" s="112"/>
    </row>
    <row r="17" spans="1:30" ht="15" customHeight="1">
      <c r="A17" s="185"/>
      <c r="B17" s="219"/>
      <c r="C17" s="204" t="s">
        <v>54</v>
      </c>
      <c r="D17" s="204"/>
      <c r="E17" s="2">
        <v>1</v>
      </c>
      <c r="F17" s="2">
        <v>2</v>
      </c>
      <c r="G17" s="2">
        <v>3</v>
      </c>
      <c r="H17" s="2">
        <v>4</v>
      </c>
      <c r="I17" s="2">
        <v>5</v>
      </c>
      <c r="J17" s="2">
        <v>6</v>
      </c>
      <c r="K17" s="2">
        <v>7</v>
      </c>
      <c r="L17" s="2">
        <v>8</v>
      </c>
      <c r="M17" s="2">
        <v>9</v>
      </c>
      <c r="N17" s="2">
        <v>10</v>
      </c>
      <c r="O17" s="2">
        <v>11</v>
      </c>
      <c r="P17" s="2">
        <v>12</v>
      </c>
      <c r="Q17" s="2">
        <v>13</v>
      </c>
      <c r="R17" s="2">
        <v>14</v>
      </c>
      <c r="S17" s="2">
        <v>15</v>
      </c>
      <c r="T17" s="2">
        <v>16</v>
      </c>
      <c r="U17" s="2">
        <v>17</v>
      </c>
      <c r="V17" s="2">
        <v>18</v>
      </c>
      <c r="W17" s="2">
        <v>19</v>
      </c>
      <c r="X17" s="2">
        <v>20</v>
      </c>
      <c r="Y17" s="2">
        <v>21</v>
      </c>
      <c r="Z17" s="2">
        <v>22</v>
      </c>
      <c r="AA17" s="2">
        <v>23</v>
      </c>
      <c r="AB17" s="2"/>
      <c r="AC17" s="2" t="s">
        <v>60</v>
      </c>
      <c r="AD17" s="98"/>
    </row>
    <row r="18" spans="1:30" ht="15" customHeight="1">
      <c r="A18" s="185"/>
      <c r="B18" s="450"/>
      <c r="C18" s="451"/>
      <c r="D18" s="45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0"/>
      <c r="AC18" s="31"/>
      <c r="AD18" s="116"/>
    </row>
    <row r="19" spans="1:30" ht="15" customHeight="1">
      <c r="A19" s="185"/>
      <c r="B19" s="453"/>
      <c r="C19" s="454"/>
      <c r="D19" s="45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66"/>
      <c r="AC19" s="47"/>
      <c r="AD19" s="117"/>
    </row>
    <row r="20" spans="1:30" ht="15" customHeight="1">
      <c r="A20" s="185"/>
      <c r="B20" s="220"/>
      <c r="C20" s="221"/>
      <c r="D20" s="22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6"/>
      <c r="AC20" s="47"/>
      <c r="AD20" s="117"/>
    </row>
    <row r="21" spans="1:30" ht="15" customHeight="1">
      <c r="A21" s="185"/>
      <c r="B21" s="222"/>
      <c r="C21" s="223"/>
      <c r="D21" s="22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/>
      <c r="AC21" s="23"/>
      <c r="AD21" s="118"/>
    </row>
    <row r="22" spans="1:30" ht="15" customHeight="1">
      <c r="A22" s="185"/>
      <c r="B22" s="224"/>
      <c r="C22" s="225"/>
      <c r="D22" s="22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4"/>
      <c r="AC22" s="25"/>
      <c r="AD22" s="119"/>
    </row>
    <row r="23" spans="1:30" ht="15" customHeight="1">
      <c r="A23" s="185"/>
      <c r="B23" s="226"/>
      <c r="C23" s="212" t="s">
        <v>55</v>
      </c>
      <c r="D23" s="212"/>
      <c r="E23" s="3">
        <v>1</v>
      </c>
      <c r="F23" s="3">
        <v>2</v>
      </c>
      <c r="G23" s="3">
        <v>3</v>
      </c>
      <c r="H23" s="3">
        <v>4</v>
      </c>
      <c r="I23" s="3">
        <v>5</v>
      </c>
      <c r="J23" s="3">
        <v>6</v>
      </c>
      <c r="K23" s="3">
        <v>7</v>
      </c>
      <c r="L23" s="3">
        <v>8</v>
      </c>
      <c r="M23" s="3">
        <v>9</v>
      </c>
      <c r="N23" s="3">
        <v>10</v>
      </c>
      <c r="O23" s="3">
        <v>11</v>
      </c>
      <c r="P23" s="3">
        <v>12</v>
      </c>
      <c r="Q23" s="3">
        <v>13</v>
      </c>
      <c r="R23" s="3">
        <v>14</v>
      </c>
      <c r="S23" s="3">
        <v>15</v>
      </c>
      <c r="T23" s="3">
        <v>16</v>
      </c>
      <c r="U23" s="3">
        <v>17</v>
      </c>
      <c r="V23" s="3">
        <v>18</v>
      </c>
      <c r="W23" s="3">
        <v>19</v>
      </c>
      <c r="X23" s="3">
        <v>20</v>
      </c>
      <c r="Y23" s="3">
        <v>21</v>
      </c>
      <c r="Z23" s="3">
        <v>22</v>
      </c>
      <c r="AA23" s="3">
        <v>23</v>
      </c>
      <c r="AB23" s="26"/>
      <c r="AC23" s="26" t="s">
        <v>60</v>
      </c>
      <c r="AD23" s="236"/>
    </row>
    <row r="24" spans="1:30" ht="15" customHeight="1">
      <c r="A24" s="185"/>
      <c r="B24" s="450"/>
      <c r="C24" s="451"/>
      <c r="D24" s="45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0"/>
      <c r="AC24" s="31"/>
      <c r="AD24" s="116"/>
    </row>
    <row r="25" spans="1:30" ht="15" customHeight="1">
      <c r="A25" s="185"/>
      <c r="B25" s="453"/>
      <c r="C25" s="454"/>
      <c r="D25" s="45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6"/>
      <c r="AC25" s="47"/>
      <c r="AD25" s="117"/>
    </row>
    <row r="26" spans="1:30" ht="15" customHeight="1">
      <c r="A26" s="185"/>
      <c r="B26" s="222"/>
      <c r="C26" s="206"/>
      <c r="D26" s="20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23"/>
      <c r="AD26" s="118"/>
    </row>
    <row r="27" spans="1:30" ht="15" customHeight="1">
      <c r="A27" s="185"/>
      <c r="B27" s="222"/>
      <c r="C27" s="206"/>
      <c r="D27" s="20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23"/>
      <c r="AD27" s="118"/>
    </row>
    <row r="28" spans="1:30" ht="15" customHeight="1">
      <c r="A28" s="185"/>
      <c r="B28" s="222"/>
      <c r="C28" s="206"/>
      <c r="D28" s="20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23"/>
      <c r="AD28" s="118"/>
    </row>
    <row r="29" spans="1:30" ht="15" customHeight="1">
      <c r="A29" s="185"/>
      <c r="B29" s="222"/>
      <c r="C29" s="206"/>
      <c r="D29" s="20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23"/>
      <c r="AD29" s="118"/>
    </row>
    <row r="30" spans="1:30" ht="15" customHeight="1">
      <c r="A30" s="185"/>
      <c r="B30" s="224"/>
      <c r="C30" s="210"/>
      <c r="D30" s="21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4"/>
      <c r="AC30" s="25"/>
      <c r="AD30" s="119"/>
    </row>
    <row r="31" spans="1:30" ht="15" customHeight="1">
      <c r="A31" s="185"/>
      <c r="B31" s="226"/>
      <c r="C31" s="212" t="s">
        <v>56</v>
      </c>
      <c r="D31" s="212"/>
      <c r="E31" s="3">
        <v>1</v>
      </c>
      <c r="F31" s="3">
        <v>2</v>
      </c>
      <c r="G31" s="3">
        <v>3</v>
      </c>
      <c r="H31" s="3">
        <v>4</v>
      </c>
      <c r="I31" s="3">
        <v>5</v>
      </c>
      <c r="J31" s="3">
        <v>6</v>
      </c>
      <c r="K31" s="3">
        <v>7</v>
      </c>
      <c r="L31" s="3">
        <v>8</v>
      </c>
      <c r="M31" s="3">
        <v>9</v>
      </c>
      <c r="N31" s="3">
        <v>10</v>
      </c>
      <c r="O31" s="3">
        <v>11</v>
      </c>
      <c r="P31" s="3">
        <v>12</v>
      </c>
      <c r="Q31" s="26"/>
      <c r="R31" s="26" t="s">
        <v>60</v>
      </c>
      <c r="S31" s="237"/>
      <c r="T31" s="3"/>
      <c r="U31" s="199" t="s">
        <v>56</v>
      </c>
      <c r="V31" s="3"/>
      <c r="W31" s="3">
        <v>1</v>
      </c>
      <c r="X31" s="3">
        <v>2</v>
      </c>
      <c r="Y31" s="3">
        <v>3</v>
      </c>
      <c r="Z31" s="3">
        <v>4</v>
      </c>
      <c r="AA31" s="3">
        <v>5</v>
      </c>
      <c r="AB31" s="26"/>
      <c r="AC31" s="26" t="s">
        <v>60</v>
      </c>
      <c r="AD31" s="236"/>
    </row>
    <row r="32" spans="1:30" ht="15" customHeight="1">
      <c r="A32" s="185"/>
      <c r="B32" s="222"/>
      <c r="C32" s="206"/>
      <c r="D32" s="20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3"/>
      <c r="S32" s="28"/>
      <c r="T32" s="158"/>
      <c r="U32" s="23"/>
      <c r="V32" s="23"/>
      <c r="W32" s="16"/>
      <c r="X32" s="16"/>
      <c r="Y32" s="16"/>
      <c r="Z32" s="16"/>
      <c r="AA32" s="16"/>
      <c r="AB32" s="17"/>
      <c r="AC32" s="23"/>
      <c r="AD32" s="118"/>
    </row>
    <row r="33" spans="1:30" ht="15" customHeight="1">
      <c r="A33" s="185"/>
      <c r="B33" s="222"/>
      <c r="C33" s="206"/>
      <c r="D33" s="20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3"/>
      <c r="S33" s="28"/>
      <c r="T33" s="158"/>
      <c r="U33" s="23"/>
      <c r="V33" s="23"/>
      <c r="W33" s="16"/>
      <c r="X33" s="16"/>
      <c r="Y33" s="16"/>
      <c r="Z33" s="16"/>
      <c r="AA33" s="16"/>
      <c r="AB33" s="17"/>
      <c r="AC33" s="23"/>
      <c r="AD33" s="118"/>
    </row>
    <row r="34" spans="1:30" ht="15" customHeight="1">
      <c r="A34" s="185"/>
      <c r="B34" s="222"/>
      <c r="C34" s="206"/>
      <c r="D34" s="20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23"/>
      <c r="S34" s="28"/>
      <c r="T34" s="158"/>
      <c r="U34" s="23"/>
      <c r="V34" s="23"/>
      <c r="W34" s="16"/>
      <c r="X34" s="16"/>
      <c r="Y34" s="16"/>
      <c r="Z34" s="16"/>
      <c r="AA34" s="16"/>
      <c r="AB34" s="17"/>
      <c r="AC34" s="23"/>
      <c r="AD34" s="118"/>
    </row>
    <row r="35" spans="1:30" ht="15" customHeight="1">
      <c r="A35" s="185"/>
      <c r="B35" s="222"/>
      <c r="C35" s="206"/>
      <c r="D35" s="20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23"/>
      <c r="S35" s="28"/>
      <c r="T35" s="158"/>
      <c r="U35" s="23"/>
      <c r="V35" s="23"/>
      <c r="W35" s="16"/>
      <c r="X35" s="16"/>
      <c r="Y35" s="16"/>
      <c r="Z35" s="16"/>
      <c r="AA35" s="16"/>
      <c r="AB35" s="17"/>
      <c r="AC35" s="23"/>
      <c r="AD35" s="118"/>
    </row>
    <row r="36" spans="1:30" ht="15" customHeight="1">
      <c r="A36" s="185"/>
      <c r="B36" s="222"/>
      <c r="C36" s="206"/>
      <c r="D36" s="20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23"/>
      <c r="S36" s="28"/>
      <c r="T36" s="158"/>
      <c r="U36" s="23"/>
      <c r="V36" s="23"/>
      <c r="W36" s="16"/>
      <c r="X36" s="16"/>
      <c r="Y36" s="16"/>
      <c r="Z36" s="16"/>
      <c r="AA36" s="16"/>
      <c r="AB36" s="17"/>
      <c r="AC36" s="23"/>
      <c r="AD36" s="118"/>
    </row>
    <row r="37" spans="1:30" ht="15" customHeight="1" thickBot="1">
      <c r="A37" s="185"/>
      <c r="B37" s="227"/>
      <c r="C37" s="228"/>
      <c r="D37" s="22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3"/>
      <c r="R37" s="54"/>
      <c r="S37" s="55"/>
      <c r="T37" s="159"/>
      <c r="U37" s="54"/>
      <c r="V37" s="54"/>
      <c r="W37" s="46"/>
      <c r="X37" s="46"/>
      <c r="Y37" s="46"/>
      <c r="Z37" s="46"/>
      <c r="AA37" s="46"/>
      <c r="AB37" s="53"/>
      <c r="AC37" s="54"/>
      <c r="AD37" s="120"/>
    </row>
    <row r="38" spans="1:30" ht="15" customHeight="1">
      <c r="A38" s="185"/>
      <c r="B38" s="229"/>
      <c r="C38" s="204" t="s">
        <v>61</v>
      </c>
      <c r="D38" s="204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/>
      <c r="P38" s="2" t="s">
        <v>60</v>
      </c>
      <c r="Q38" s="238"/>
      <c r="R38" s="78"/>
      <c r="S38" s="230" t="s">
        <v>226</v>
      </c>
      <c r="T38" s="2"/>
      <c r="U38" s="76"/>
      <c r="V38" s="76"/>
      <c r="W38" s="76"/>
      <c r="X38" s="76"/>
      <c r="Y38" s="76"/>
      <c r="Z38" s="76"/>
      <c r="AA38" s="76"/>
      <c r="AB38" s="2"/>
      <c r="AC38" s="2" t="s">
        <v>60</v>
      </c>
      <c r="AD38" s="98"/>
    </row>
    <row r="39" spans="1:30" ht="15" customHeight="1">
      <c r="A39" s="185"/>
      <c r="B39" s="220"/>
      <c r="C39" s="205"/>
      <c r="D39" s="22" t="s">
        <v>63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7"/>
      <c r="P39" s="23"/>
      <c r="Q39" s="28"/>
      <c r="R39" s="156"/>
      <c r="S39" s="15"/>
      <c r="T39" s="15"/>
      <c r="U39" s="16"/>
      <c r="V39" s="16"/>
      <c r="W39" s="16"/>
      <c r="X39" s="16"/>
      <c r="Y39" s="16"/>
      <c r="Z39" s="16"/>
      <c r="AA39" s="16"/>
      <c r="AB39" s="17"/>
      <c r="AC39" s="23"/>
      <c r="AD39" s="118"/>
    </row>
    <row r="40" spans="1:30" ht="15" customHeight="1">
      <c r="A40" s="185"/>
      <c r="B40" s="231"/>
      <c r="C40" s="185"/>
      <c r="D40" s="1" t="s">
        <v>62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0"/>
      <c r="P40" s="31"/>
      <c r="Q40" s="32"/>
      <c r="R40" s="156"/>
      <c r="S40" s="15"/>
      <c r="T40" s="15"/>
      <c r="U40" s="16"/>
      <c r="V40" s="16"/>
      <c r="W40" s="16"/>
      <c r="X40" s="16"/>
      <c r="Y40" s="16"/>
      <c r="Z40" s="16"/>
      <c r="AA40" s="16"/>
      <c r="AB40" s="17"/>
      <c r="AC40" s="23"/>
      <c r="AD40" s="118"/>
    </row>
    <row r="41" spans="1:30" ht="15" customHeight="1">
      <c r="A41" s="185"/>
      <c r="B41" s="224"/>
      <c r="C41" s="210"/>
      <c r="D41" s="20" t="s">
        <v>74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24"/>
      <c r="P41" s="25"/>
      <c r="Q41" s="29"/>
      <c r="R41" s="156"/>
      <c r="S41" s="15"/>
      <c r="T41" s="15"/>
      <c r="U41" s="16"/>
      <c r="V41" s="16"/>
      <c r="W41" s="16"/>
      <c r="X41" s="16"/>
      <c r="Y41" s="16"/>
      <c r="Z41" s="16"/>
      <c r="AA41" s="16"/>
      <c r="AB41" s="17"/>
      <c r="AC41" s="23"/>
      <c r="AD41" s="118"/>
    </row>
    <row r="42" spans="1:30" ht="15" customHeight="1">
      <c r="A42" s="185"/>
      <c r="B42" s="232"/>
      <c r="C42" s="212" t="s">
        <v>64</v>
      </c>
      <c r="D42" s="212"/>
      <c r="E42" s="3">
        <v>1</v>
      </c>
      <c r="F42" s="3">
        <v>2</v>
      </c>
      <c r="G42" s="3">
        <v>3</v>
      </c>
      <c r="H42" s="3">
        <v>4</v>
      </c>
      <c r="I42" s="3">
        <v>5</v>
      </c>
      <c r="J42" s="3">
        <v>6</v>
      </c>
      <c r="K42" s="3">
        <v>7</v>
      </c>
      <c r="L42" s="3">
        <v>8</v>
      </c>
      <c r="M42" s="3">
        <v>9</v>
      </c>
      <c r="N42" s="3">
        <v>10</v>
      </c>
      <c r="O42" s="3"/>
      <c r="P42" s="3" t="s">
        <v>60</v>
      </c>
      <c r="Q42" s="4"/>
      <c r="R42" s="156"/>
      <c r="S42" s="15"/>
      <c r="T42" s="15"/>
      <c r="U42" s="16"/>
      <c r="V42" s="16"/>
      <c r="W42" s="16"/>
      <c r="X42" s="16"/>
      <c r="Y42" s="16"/>
      <c r="Z42" s="16"/>
      <c r="AA42" s="16"/>
      <c r="AB42" s="17"/>
      <c r="AC42" s="23"/>
      <c r="AD42" s="118"/>
    </row>
    <row r="43" spans="1:30" ht="15" customHeight="1">
      <c r="A43" s="185"/>
      <c r="B43" s="220"/>
      <c r="C43" s="205"/>
      <c r="D43" s="205"/>
      <c r="E43" s="9"/>
      <c r="F43" s="9"/>
      <c r="G43" s="9"/>
      <c r="H43" s="9"/>
      <c r="I43" s="9"/>
      <c r="J43" s="9"/>
      <c r="K43" s="9"/>
      <c r="L43" s="9"/>
      <c r="M43" s="9"/>
      <c r="N43" s="9"/>
      <c r="O43" s="17"/>
      <c r="P43" s="23"/>
      <c r="Q43" s="28"/>
      <c r="R43" s="156"/>
      <c r="S43" s="15"/>
      <c r="T43" s="15"/>
      <c r="U43" s="16"/>
      <c r="V43" s="16"/>
      <c r="W43" s="16"/>
      <c r="X43" s="16"/>
      <c r="Y43" s="16"/>
      <c r="Z43" s="16"/>
      <c r="AA43" s="16"/>
      <c r="AB43" s="17"/>
      <c r="AC43" s="23"/>
      <c r="AD43" s="118"/>
    </row>
    <row r="44" spans="1:30" ht="15" customHeight="1">
      <c r="A44" s="185"/>
      <c r="B44" s="231"/>
      <c r="C44" s="185"/>
      <c r="D44" s="18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30"/>
      <c r="P44" s="31"/>
      <c r="Q44" s="32"/>
      <c r="R44" s="156"/>
      <c r="S44" s="15"/>
      <c r="T44" s="15"/>
      <c r="U44" s="16"/>
      <c r="V44" s="16"/>
      <c r="W44" s="16"/>
      <c r="X44" s="16"/>
      <c r="Y44" s="16"/>
      <c r="Z44" s="16"/>
      <c r="AA44" s="16"/>
      <c r="AB44" s="17"/>
      <c r="AC44" s="23"/>
      <c r="AD44" s="118"/>
    </row>
    <row r="45" spans="1:30" ht="15" customHeight="1">
      <c r="A45" s="185"/>
      <c r="B45" s="224"/>
      <c r="C45" s="210"/>
      <c r="D45" s="20" t="s">
        <v>74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24"/>
      <c r="P45" s="25"/>
      <c r="Q45" s="29"/>
      <c r="R45" s="156"/>
      <c r="S45" s="15"/>
      <c r="T45" s="15"/>
      <c r="U45" s="16"/>
      <c r="V45" s="16"/>
      <c r="W45" s="16"/>
      <c r="X45" s="16"/>
      <c r="Y45" s="16"/>
      <c r="Z45" s="16"/>
      <c r="AA45" s="16"/>
      <c r="AB45" s="17"/>
      <c r="AC45" s="23"/>
      <c r="AD45" s="118"/>
    </row>
    <row r="46" spans="1:30" ht="15" customHeight="1">
      <c r="A46" s="185"/>
      <c r="B46" s="232"/>
      <c r="C46" s="212" t="s">
        <v>69</v>
      </c>
      <c r="D46" s="212"/>
      <c r="E46" s="3">
        <v>1</v>
      </c>
      <c r="F46" s="3">
        <v>2</v>
      </c>
      <c r="G46" s="3">
        <v>3</v>
      </c>
      <c r="H46" s="3">
        <v>4</v>
      </c>
      <c r="I46" s="3">
        <v>5</v>
      </c>
      <c r="J46" s="3">
        <v>6</v>
      </c>
      <c r="K46" s="3">
        <v>7</v>
      </c>
      <c r="L46" s="3">
        <v>8</v>
      </c>
      <c r="M46" s="3">
        <v>9</v>
      </c>
      <c r="N46" s="3">
        <v>10</v>
      </c>
      <c r="O46" s="3"/>
      <c r="P46" s="3" t="s">
        <v>60</v>
      </c>
      <c r="Q46" s="4"/>
      <c r="R46" s="156"/>
      <c r="S46" s="15"/>
      <c r="T46" s="15"/>
      <c r="U46" s="16"/>
      <c r="V46" s="16"/>
      <c r="W46" s="16"/>
      <c r="X46" s="16"/>
      <c r="Y46" s="16"/>
      <c r="Z46" s="16"/>
      <c r="AA46" s="16"/>
      <c r="AB46" s="17"/>
      <c r="AC46" s="23"/>
      <c r="AD46" s="118"/>
    </row>
    <row r="47" spans="1:30" ht="15" customHeight="1">
      <c r="A47" s="185"/>
      <c r="B47" s="220"/>
      <c r="C47" s="205"/>
      <c r="D47" s="205"/>
      <c r="E47" s="9"/>
      <c r="F47" s="9"/>
      <c r="G47" s="9"/>
      <c r="H47" s="9"/>
      <c r="I47" s="9"/>
      <c r="J47" s="9"/>
      <c r="K47" s="9"/>
      <c r="L47" s="9"/>
      <c r="M47" s="9"/>
      <c r="N47" s="9"/>
      <c r="O47" s="17"/>
      <c r="P47" s="23"/>
      <c r="Q47" s="28"/>
      <c r="R47" s="156"/>
      <c r="S47" s="15"/>
      <c r="T47" s="15"/>
      <c r="U47" s="16"/>
      <c r="V47" s="16"/>
      <c r="W47" s="16"/>
      <c r="X47" s="16"/>
      <c r="Y47" s="16"/>
      <c r="Z47" s="16"/>
      <c r="AA47" s="16"/>
      <c r="AB47" s="17"/>
      <c r="AC47" s="23"/>
      <c r="AD47" s="118"/>
    </row>
    <row r="48" spans="1:30" ht="15" customHeight="1">
      <c r="A48" s="185"/>
      <c r="B48" s="233"/>
      <c r="C48" s="205"/>
      <c r="D48" s="205"/>
      <c r="E48" s="9"/>
      <c r="F48" s="9"/>
      <c r="G48" s="9"/>
      <c r="H48" s="9"/>
      <c r="I48" s="9"/>
      <c r="J48" s="9"/>
      <c r="K48" s="9"/>
      <c r="L48" s="9"/>
      <c r="M48" s="9"/>
      <c r="N48" s="9"/>
      <c r="O48" s="17"/>
      <c r="P48" s="23"/>
      <c r="Q48" s="28"/>
      <c r="R48" s="156"/>
      <c r="S48" s="15"/>
      <c r="T48" s="15"/>
      <c r="U48" s="16"/>
      <c r="V48" s="16"/>
      <c r="W48" s="16"/>
      <c r="X48" s="16"/>
      <c r="Y48" s="16"/>
      <c r="Z48" s="16"/>
      <c r="AA48" s="16"/>
      <c r="AB48" s="17"/>
      <c r="AC48" s="23"/>
      <c r="AD48" s="118"/>
    </row>
    <row r="49" spans="1:30" ht="15" customHeight="1">
      <c r="A49" s="185"/>
      <c r="B49" s="234"/>
      <c r="C49" s="210"/>
      <c r="D49" s="21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24"/>
      <c r="P49" s="25"/>
      <c r="Q49" s="29"/>
      <c r="R49" s="156"/>
      <c r="S49" s="15"/>
      <c r="T49" s="15"/>
      <c r="U49" s="16"/>
      <c r="V49" s="16"/>
      <c r="W49" s="16"/>
      <c r="X49" s="16"/>
      <c r="Y49" s="16"/>
      <c r="Z49" s="16"/>
      <c r="AA49" s="16"/>
      <c r="AB49" s="17"/>
      <c r="AC49" s="23"/>
      <c r="AD49" s="118"/>
    </row>
    <row r="50" spans="1:30" ht="15" customHeight="1">
      <c r="A50" s="185"/>
      <c r="B50" s="235"/>
      <c r="C50" s="212" t="s">
        <v>68</v>
      </c>
      <c r="D50" s="212"/>
      <c r="E50" s="3">
        <v>1</v>
      </c>
      <c r="F50" s="3">
        <v>2</v>
      </c>
      <c r="G50" s="3">
        <v>3</v>
      </c>
      <c r="H50" s="3">
        <v>4</v>
      </c>
      <c r="I50" s="3">
        <v>5</v>
      </c>
      <c r="J50" s="3">
        <v>6</v>
      </c>
      <c r="K50" s="3">
        <v>7</v>
      </c>
      <c r="L50" s="3">
        <v>8</v>
      </c>
      <c r="M50" s="3">
        <v>9</v>
      </c>
      <c r="N50" s="3">
        <v>10</v>
      </c>
      <c r="O50" s="3"/>
      <c r="P50" s="3" t="s">
        <v>60</v>
      </c>
      <c r="Q50" s="4"/>
      <c r="R50" s="156"/>
      <c r="S50" s="15"/>
      <c r="T50" s="15"/>
      <c r="U50" s="16"/>
      <c r="V50" s="16"/>
      <c r="W50" s="16"/>
      <c r="X50" s="16"/>
      <c r="Y50" s="16"/>
      <c r="Z50" s="16"/>
      <c r="AA50" s="16"/>
      <c r="AB50" s="17"/>
      <c r="AC50" s="23"/>
      <c r="AD50" s="118"/>
    </row>
    <row r="51" spans="1:30" ht="15" customHeight="1">
      <c r="A51" s="185"/>
      <c r="B51" s="154"/>
      <c r="C51" s="22"/>
      <c r="D51" s="2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  <c r="P51" s="23"/>
      <c r="Q51" s="28"/>
      <c r="R51" s="156"/>
      <c r="S51" s="15"/>
      <c r="T51" s="15"/>
      <c r="U51" s="16"/>
      <c r="V51" s="16"/>
      <c r="W51" s="16"/>
      <c r="X51" s="16"/>
      <c r="Y51" s="16"/>
      <c r="Z51" s="16"/>
      <c r="AA51" s="16"/>
      <c r="AB51" s="17"/>
      <c r="AC51" s="23"/>
      <c r="AD51" s="118"/>
    </row>
    <row r="52" spans="1:30" ht="15" customHeight="1">
      <c r="A52" s="185"/>
      <c r="B52" s="154"/>
      <c r="C52" s="22"/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8"/>
      <c r="P52" s="23"/>
      <c r="Q52" s="28"/>
      <c r="R52" s="156"/>
      <c r="S52" s="15"/>
      <c r="T52" s="15"/>
      <c r="U52" s="16"/>
      <c r="V52" s="16"/>
      <c r="W52" s="16"/>
      <c r="X52" s="16"/>
      <c r="Y52" s="16"/>
      <c r="Z52" s="16"/>
      <c r="AA52" s="16"/>
      <c r="AB52" s="17"/>
      <c r="AC52" s="23"/>
      <c r="AD52" s="118"/>
    </row>
    <row r="53" spans="1:30" ht="15" customHeight="1" thickBot="1">
      <c r="A53" s="185"/>
      <c r="B53" s="155"/>
      <c r="C53" s="121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124"/>
      <c r="Q53" s="125"/>
      <c r="R53" s="157"/>
      <c r="S53" s="121"/>
      <c r="T53" s="121"/>
      <c r="U53" s="122"/>
      <c r="V53" s="122"/>
      <c r="W53" s="122"/>
      <c r="X53" s="122"/>
      <c r="Y53" s="122"/>
      <c r="Z53" s="122"/>
      <c r="AA53" s="122"/>
      <c r="AB53" s="123"/>
      <c r="AC53" s="124"/>
      <c r="AD53" s="127"/>
    </row>
    <row r="54" ht="15" customHeight="1" thickTop="1"/>
  </sheetData>
  <mergeCells count="13">
    <mergeCell ref="M4:N4"/>
    <mergeCell ref="L2:L4"/>
    <mergeCell ref="C2:K4"/>
    <mergeCell ref="B18:D19"/>
    <mergeCell ref="B24:D25"/>
    <mergeCell ref="B5:D6"/>
    <mergeCell ref="B7:D8"/>
    <mergeCell ref="S4:T4"/>
    <mergeCell ref="U4:V4"/>
    <mergeCell ref="W4:X4"/>
    <mergeCell ref="B2:B4"/>
    <mergeCell ref="Q4:R4"/>
    <mergeCell ref="M2:N3"/>
  </mergeCells>
  <printOptions horizontalCentered="1" verticalCentered="1"/>
  <pageMargins left="0" right="0" top="0" bottom="0" header="0.5" footer="0.5"/>
  <pageSetup fitToHeight="1" fitToWidth="1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67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1.7109375" style="310" customWidth="1"/>
    <col min="2" max="34" width="2.7109375" style="310" customWidth="1"/>
    <col min="35" max="35" width="3.7109375" style="310" customWidth="1"/>
    <col min="36" max="16384" width="2.7109375" style="310" customWidth="1"/>
  </cols>
  <sheetData>
    <row r="1" ht="9.75" customHeight="1" thickBot="1"/>
    <row r="2" spans="2:39" ht="9.75" customHeight="1" thickTop="1">
      <c r="B2" s="67"/>
      <c r="C2" s="68" t="s">
        <v>45</v>
      </c>
      <c r="D2" s="68"/>
      <c r="E2" s="69"/>
      <c r="F2" s="421" t="s">
        <v>50</v>
      </c>
      <c r="G2" s="476"/>
      <c r="H2" s="421" t="s">
        <v>51</v>
      </c>
      <c r="I2" s="476"/>
      <c r="J2" s="421" t="s">
        <v>52</v>
      </c>
      <c r="K2" s="476"/>
      <c r="L2" s="428" t="s">
        <v>53</v>
      </c>
      <c r="M2" s="477"/>
      <c r="N2" s="428" t="s">
        <v>44</v>
      </c>
      <c r="O2" s="424"/>
      <c r="P2" s="424" t="s">
        <v>0</v>
      </c>
      <c r="Q2" s="424"/>
      <c r="R2" s="40"/>
      <c r="S2" s="90"/>
      <c r="T2" s="427" t="s">
        <v>127</v>
      </c>
      <c r="U2" s="427"/>
      <c r="V2" s="427" t="s">
        <v>128</v>
      </c>
      <c r="W2" s="427"/>
      <c r="X2" s="427" t="s">
        <v>129</v>
      </c>
      <c r="Y2" s="427"/>
      <c r="Z2" s="427" t="s">
        <v>130</v>
      </c>
      <c r="AA2" s="427"/>
      <c r="AB2" s="427" t="s">
        <v>131</v>
      </c>
      <c r="AC2" s="427"/>
      <c r="AD2" s="427" t="s">
        <v>132</v>
      </c>
      <c r="AE2" s="427"/>
      <c r="AF2" s="427" t="s">
        <v>133</v>
      </c>
      <c r="AG2" s="427"/>
      <c r="AH2" s="427" t="s">
        <v>134</v>
      </c>
      <c r="AI2" s="427"/>
      <c r="AJ2" s="427" t="s">
        <v>135</v>
      </c>
      <c r="AK2" s="427"/>
      <c r="AL2" s="427" t="s">
        <v>136</v>
      </c>
      <c r="AM2" s="478"/>
    </row>
    <row r="3" spans="2:39" ht="9.75" customHeight="1">
      <c r="B3" s="94" t="s">
        <v>140</v>
      </c>
      <c r="C3" s="3"/>
      <c r="D3" s="3"/>
      <c r="E3" s="4"/>
      <c r="F3" s="5"/>
      <c r="G3" s="4"/>
      <c r="H3" s="5"/>
      <c r="I3" s="4"/>
      <c r="J3" s="5"/>
      <c r="K3" s="4"/>
      <c r="L3" s="5"/>
      <c r="M3" s="3"/>
      <c r="N3" s="5"/>
      <c r="O3" s="6"/>
      <c r="P3" s="7"/>
      <c r="Q3" s="6"/>
      <c r="R3" s="417" t="s">
        <v>49</v>
      </c>
      <c r="S3" s="8" t="s">
        <v>50</v>
      </c>
      <c r="T3" s="91"/>
      <c r="U3" s="92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3"/>
    </row>
    <row r="4" spans="2:39" ht="9.75" customHeight="1">
      <c r="B4" s="95"/>
      <c r="C4" s="1"/>
      <c r="D4" s="1"/>
      <c r="E4" s="10"/>
      <c r="F4" s="11"/>
      <c r="G4" s="10"/>
      <c r="H4" s="11"/>
      <c r="I4" s="10"/>
      <c r="J4" s="11"/>
      <c r="K4" s="10"/>
      <c r="L4" s="11"/>
      <c r="M4" s="1"/>
      <c r="N4" s="11"/>
      <c r="O4" s="12"/>
      <c r="P4" s="13"/>
      <c r="Q4" s="12"/>
      <c r="R4" s="417"/>
      <c r="S4" s="8" t="s">
        <v>51</v>
      </c>
      <c r="T4" s="91"/>
      <c r="U4" s="92"/>
      <c r="V4" s="91"/>
      <c r="W4" s="92"/>
      <c r="X4" s="91"/>
      <c r="Y4" s="92"/>
      <c r="Z4" s="91"/>
      <c r="AA4" s="92"/>
      <c r="AB4" s="91"/>
      <c r="AC4" s="92"/>
      <c r="AD4" s="91"/>
      <c r="AE4" s="92"/>
      <c r="AF4" s="91"/>
      <c r="AG4" s="92"/>
      <c r="AH4" s="91"/>
      <c r="AI4" s="92"/>
      <c r="AJ4" s="91"/>
      <c r="AK4" s="92"/>
      <c r="AL4" s="91"/>
      <c r="AM4" s="93"/>
    </row>
    <row r="5" spans="2:39" ht="9.75" customHeight="1" thickBot="1">
      <c r="B5" s="96"/>
      <c r="C5" s="35"/>
      <c r="D5" s="35"/>
      <c r="E5" s="36"/>
      <c r="F5" s="37"/>
      <c r="G5" s="36"/>
      <c r="H5" s="37"/>
      <c r="I5" s="36"/>
      <c r="J5" s="37"/>
      <c r="K5" s="36"/>
      <c r="L5" s="37"/>
      <c r="M5" s="35"/>
      <c r="N5" s="37"/>
      <c r="O5" s="38"/>
      <c r="P5" s="39"/>
      <c r="Q5" s="38"/>
      <c r="R5" s="417"/>
      <c r="S5" s="8" t="s">
        <v>52</v>
      </c>
      <c r="T5" s="91"/>
      <c r="U5" s="92"/>
      <c r="V5" s="91"/>
      <c r="W5" s="92"/>
      <c r="X5" s="91"/>
      <c r="Y5" s="92"/>
      <c r="Z5" s="91"/>
      <c r="AA5" s="92"/>
      <c r="AB5" s="91"/>
      <c r="AC5" s="92"/>
      <c r="AD5" s="91"/>
      <c r="AE5" s="92"/>
      <c r="AF5" s="91"/>
      <c r="AG5" s="92"/>
      <c r="AH5" s="91"/>
      <c r="AI5" s="92"/>
      <c r="AJ5" s="91"/>
      <c r="AK5" s="92"/>
      <c r="AL5" s="91"/>
      <c r="AM5" s="93"/>
    </row>
    <row r="6" spans="2:39" ht="9.75" customHeight="1" thickTop="1">
      <c r="B6" s="97" t="s">
        <v>139</v>
      </c>
      <c r="C6" s="40"/>
      <c r="D6" s="40"/>
      <c r="E6" s="41"/>
      <c r="F6" s="42"/>
      <c r="G6" s="41"/>
      <c r="H6" s="42"/>
      <c r="I6" s="41"/>
      <c r="J6" s="42"/>
      <c r="K6" s="41"/>
      <c r="L6" s="42"/>
      <c r="M6" s="40"/>
      <c r="N6" s="42"/>
      <c r="O6" s="43"/>
      <c r="P6" s="44"/>
      <c r="Q6" s="43"/>
      <c r="R6" s="417"/>
      <c r="S6" s="8" t="s">
        <v>53</v>
      </c>
      <c r="T6" s="91"/>
      <c r="U6" s="92"/>
      <c r="V6" s="91"/>
      <c r="W6" s="92"/>
      <c r="X6" s="91"/>
      <c r="Y6" s="92"/>
      <c r="Z6" s="91"/>
      <c r="AA6" s="92"/>
      <c r="AB6" s="91"/>
      <c r="AC6" s="92"/>
      <c r="AD6" s="91"/>
      <c r="AE6" s="92"/>
      <c r="AF6" s="91"/>
      <c r="AG6" s="92"/>
      <c r="AH6" s="91"/>
      <c r="AI6" s="92"/>
      <c r="AJ6" s="91"/>
      <c r="AK6" s="92"/>
      <c r="AL6" s="91"/>
      <c r="AM6" s="93"/>
    </row>
    <row r="7" spans="2:39" ht="9.75" customHeight="1">
      <c r="B7" s="95"/>
      <c r="C7" s="1"/>
      <c r="D7" s="1"/>
      <c r="E7" s="10"/>
      <c r="F7" s="11"/>
      <c r="G7" s="10"/>
      <c r="H7" s="11"/>
      <c r="I7" s="10"/>
      <c r="J7" s="11"/>
      <c r="K7" s="10"/>
      <c r="L7" s="11"/>
      <c r="M7" s="1"/>
      <c r="N7" s="11"/>
      <c r="O7" s="12"/>
      <c r="P7" s="13"/>
      <c r="Q7" s="12"/>
      <c r="R7" s="417"/>
      <c r="S7" s="8" t="s">
        <v>44</v>
      </c>
      <c r="T7" s="91"/>
      <c r="U7" s="92"/>
      <c r="V7" s="91"/>
      <c r="W7" s="92"/>
      <c r="X7" s="91"/>
      <c r="Y7" s="92"/>
      <c r="Z7" s="91"/>
      <c r="AA7" s="92"/>
      <c r="AB7" s="91"/>
      <c r="AC7" s="92"/>
      <c r="AD7" s="91"/>
      <c r="AE7" s="92"/>
      <c r="AF7" s="91"/>
      <c r="AG7" s="92"/>
      <c r="AH7" s="91"/>
      <c r="AI7" s="92"/>
      <c r="AJ7" s="91"/>
      <c r="AK7" s="92"/>
      <c r="AL7" s="91"/>
      <c r="AM7" s="93"/>
    </row>
    <row r="8" spans="2:39" ht="9.75" customHeight="1" thickBot="1">
      <c r="B8" s="96"/>
      <c r="C8" s="35"/>
      <c r="D8" s="35"/>
      <c r="E8" s="36"/>
      <c r="F8" s="37"/>
      <c r="G8" s="36"/>
      <c r="H8" s="37"/>
      <c r="I8" s="36"/>
      <c r="J8" s="37"/>
      <c r="K8" s="36"/>
      <c r="L8" s="37"/>
      <c r="M8" s="35"/>
      <c r="N8" s="37"/>
      <c r="O8" s="38"/>
      <c r="P8" s="39"/>
      <c r="Q8" s="38"/>
      <c r="R8" s="35"/>
      <c r="S8" s="3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313"/>
    </row>
    <row r="9" spans="2:39" s="322" customFormat="1" ht="19.5" customHeight="1" thickTop="1">
      <c r="B9" s="314" t="s">
        <v>137</v>
      </c>
      <c r="C9" s="315"/>
      <c r="D9" s="316"/>
      <c r="E9" s="316"/>
      <c r="F9" s="317"/>
      <c r="G9" s="317" t="s">
        <v>142</v>
      </c>
      <c r="H9" s="473" t="s">
        <v>41</v>
      </c>
      <c r="I9" s="473"/>
      <c r="J9" s="473" t="s">
        <v>40</v>
      </c>
      <c r="K9" s="474"/>
      <c r="L9" s="318" t="s">
        <v>140</v>
      </c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20"/>
      <c r="AD9" s="321" t="s">
        <v>138</v>
      </c>
      <c r="AE9" s="316"/>
      <c r="AF9" s="316"/>
      <c r="AG9" s="316"/>
      <c r="AH9" s="317"/>
      <c r="AI9" s="317" t="s">
        <v>139</v>
      </c>
      <c r="AJ9" s="473" t="s">
        <v>1</v>
      </c>
      <c r="AK9" s="473"/>
      <c r="AL9" s="473" t="s">
        <v>42</v>
      </c>
      <c r="AM9" s="475"/>
    </row>
    <row r="10" spans="2:39" ht="12" customHeight="1">
      <c r="B10" s="471" t="s">
        <v>18</v>
      </c>
      <c r="C10" s="26"/>
      <c r="D10" s="26"/>
      <c r="E10" s="26"/>
      <c r="F10" s="26"/>
      <c r="G10" s="323"/>
      <c r="H10" s="245"/>
      <c r="I10" s="249"/>
      <c r="J10" s="22"/>
      <c r="K10" s="22"/>
      <c r="L10" s="324" t="s">
        <v>54</v>
      </c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6"/>
      <c r="AD10" s="472" t="s">
        <v>29</v>
      </c>
      <c r="AE10" s="26"/>
      <c r="AF10" s="26"/>
      <c r="AG10" s="26"/>
      <c r="AH10" s="26"/>
      <c r="AI10" s="327" t="s">
        <v>100</v>
      </c>
      <c r="AJ10" s="245"/>
      <c r="AK10" s="249"/>
      <c r="AL10" s="245"/>
      <c r="AM10" s="328"/>
    </row>
    <row r="11" spans="2:39" ht="12" customHeight="1">
      <c r="B11" s="466"/>
      <c r="C11" s="15"/>
      <c r="D11" s="15"/>
      <c r="E11" s="15"/>
      <c r="F11" s="15"/>
      <c r="G11" s="19"/>
      <c r="H11" s="18"/>
      <c r="I11" s="8"/>
      <c r="J11" s="15"/>
      <c r="K11" s="15"/>
      <c r="L11" s="324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6"/>
      <c r="AD11" s="469"/>
      <c r="AE11" s="15"/>
      <c r="AF11" s="15"/>
      <c r="AG11" s="15"/>
      <c r="AH11" s="15"/>
      <c r="AI11" s="330" t="s">
        <v>100</v>
      </c>
      <c r="AJ11" s="18"/>
      <c r="AK11" s="8"/>
      <c r="AL11" s="18"/>
      <c r="AM11" s="331"/>
    </row>
    <row r="12" spans="2:39" ht="12" customHeight="1">
      <c r="B12" s="465" t="s">
        <v>19</v>
      </c>
      <c r="C12" s="15"/>
      <c r="D12" s="15"/>
      <c r="E12" s="15"/>
      <c r="F12" s="15"/>
      <c r="G12" s="19"/>
      <c r="H12" s="18"/>
      <c r="I12" s="8"/>
      <c r="J12" s="15"/>
      <c r="K12" s="15"/>
      <c r="L12" s="324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6"/>
      <c r="AD12" s="468" t="s">
        <v>30</v>
      </c>
      <c r="AE12" s="15"/>
      <c r="AF12" s="15"/>
      <c r="AG12" s="15"/>
      <c r="AH12" s="15"/>
      <c r="AI12" s="330" t="s">
        <v>100</v>
      </c>
      <c r="AJ12" s="18"/>
      <c r="AK12" s="8"/>
      <c r="AL12" s="18"/>
      <c r="AM12" s="331"/>
    </row>
    <row r="13" spans="2:39" ht="12" customHeight="1">
      <c r="B13" s="466"/>
      <c r="C13" s="15"/>
      <c r="D13" s="15"/>
      <c r="E13" s="15"/>
      <c r="F13" s="15"/>
      <c r="G13" s="19"/>
      <c r="H13" s="18"/>
      <c r="I13" s="8"/>
      <c r="J13" s="15"/>
      <c r="K13" s="15"/>
      <c r="L13" s="324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6"/>
      <c r="AD13" s="469"/>
      <c r="AE13" s="15"/>
      <c r="AF13" s="15"/>
      <c r="AG13" s="15"/>
      <c r="AH13" s="15"/>
      <c r="AI13" s="330" t="s">
        <v>100</v>
      </c>
      <c r="AJ13" s="18"/>
      <c r="AK13" s="8"/>
      <c r="AL13" s="18"/>
      <c r="AM13" s="331"/>
    </row>
    <row r="14" spans="2:39" ht="12" customHeight="1">
      <c r="B14" s="465" t="s">
        <v>20</v>
      </c>
      <c r="C14" s="15"/>
      <c r="D14" s="15"/>
      <c r="E14" s="15"/>
      <c r="F14" s="15"/>
      <c r="G14" s="19"/>
      <c r="H14" s="18"/>
      <c r="I14" s="8"/>
      <c r="J14" s="15"/>
      <c r="K14" s="15"/>
      <c r="L14" s="333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5"/>
      <c r="AD14" s="468" t="s">
        <v>31</v>
      </c>
      <c r="AE14" s="15"/>
      <c r="AF14" s="15"/>
      <c r="AG14" s="15"/>
      <c r="AH14" s="15"/>
      <c r="AI14" s="330" t="s">
        <v>100</v>
      </c>
      <c r="AJ14" s="18"/>
      <c r="AK14" s="8"/>
      <c r="AL14" s="18"/>
      <c r="AM14" s="331"/>
    </row>
    <row r="15" spans="2:39" ht="12" customHeight="1">
      <c r="B15" s="466"/>
      <c r="C15" s="15"/>
      <c r="D15" s="15"/>
      <c r="E15" s="15"/>
      <c r="F15" s="15"/>
      <c r="G15" s="19"/>
      <c r="H15" s="18"/>
      <c r="I15" s="8"/>
      <c r="J15" s="15"/>
      <c r="K15" s="15"/>
      <c r="L15" s="336" t="s">
        <v>55</v>
      </c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8"/>
      <c r="AD15" s="469"/>
      <c r="AE15" s="15"/>
      <c r="AF15" s="15"/>
      <c r="AG15" s="15"/>
      <c r="AH15" s="15"/>
      <c r="AI15" s="330" t="s">
        <v>100</v>
      </c>
      <c r="AJ15" s="18"/>
      <c r="AK15" s="8"/>
      <c r="AL15" s="18"/>
      <c r="AM15" s="331"/>
    </row>
    <row r="16" spans="2:39" ht="12" customHeight="1">
      <c r="B16" s="465" t="s">
        <v>21</v>
      </c>
      <c r="C16" s="15"/>
      <c r="D16" s="15"/>
      <c r="E16" s="15"/>
      <c r="F16" s="15"/>
      <c r="G16" s="19"/>
      <c r="H16" s="18"/>
      <c r="I16" s="8"/>
      <c r="J16" s="15"/>
      <c r="K16" s="15"/>
      <c r="L16" s="324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6"/>
      <c r="AD16" s="468" t="s">
        <v>32</v>
      </c>
      <c r="AE16" s="15"/>
      <c r="AF16" s="15"/>
      <c r="AG16" s="15"/>
      <c r="AH16" s="15"/>
      <c r="AI16" s="330" t="s">
        <v>100</v>
      </c>
      <c r="AJ16" s="18"/>
      <c r="AK16" s="8"/>
      <c r="AL16" s="18"/>
      <c r="AM16" s="331"/>
    </row>
    <row r="17" spans="2:39" ht="12" customHeight="1">
      <c r="B17" s="466"/>
      <c r="C17" s="15"/>
      <c r="D17" s="15"/>
      <c r="E17" s="15"/>
      <c r="F17" s="15"/>
      <c r="G17" s="19"/>
      <c r="H17" s="18"/>
      <c r="I17" s="8"/>
      <c r="J17" s="15"/>
      <c r="K17" s="15"/>
      <c r="L17" s="324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6"/>
      <c r="AD17" s="469"/>
      <c r="AE17" s="15"/>
      <c r="AF17" s="15"/>
      <c r="AG17" s="15"/>
      <c r="AH17" s="15"/>
      <c r="AI17" s="330" t="s">
        <v>100</v>
      </c>
      <c r="AJ17" s="18"/>
      <c r="AK17" s="8"/>
      <c r="AL17" s="18"/>
      <c r="AM17" s="331"/>
    </row>
    <row r="18" spans="2:39" ht="12" customHeight="1">
      <c r="B18" s="465" t="s">
        <v>22</v>
      </c>
      <c r="C18" s="15"/>
      <c r="D18" s="15"/>
      <c r="E18" s="15"/>
      <c r="F18" s="15"/>
      <c r="G18" s="19"/>
      <c r="H18" s="18"/>
      <c r="I18" s="8"/>
      <c r="J18" s="15"/>
      <c r="K18" s="15"/>
      <c r="L18" s="324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6"/>
      <c r="AD18" s="468" t="s">
        <v>33</v>
      </c>
      <c r="AE18" s="15"/>
      <c r="AF18" s="15"/>
      <c r="AG18" s="15"/>
      <c r="AH18" s="15"/>
      <c r="AI18" s="330" t="s">
        <v>100</v>
      </c>
      <c r="AJ18" s="18"/>
      <c r="AK18" s="8"/>
      <c r="AL18" s="18"/>
      <c r="AM18" s="331"/>
    </row>
    <row r="19" spans="2:39" ht="12" customHeight="1">
      <c r="B19" s="466"/>
      <c r="C19" s="15"/>
      <c r="D19" s="15"/>
      <c r="E19" s="15"/>
      <c r="F19" s="15"/>
      <c r="G19" s="19"/>
      <c r="H19" s="18"/>
      <c r="I19" s="8"/>
      <c r="J19" s="15"/>
      <c r="K19" s="15"/>
      <c r="L19" s="324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6"/>
      <c r="AD19" s="469"/>
      <c r="AE19" s="15"/>
      <c r="AF19" s="15"/>
      <c r="AG19" s="15"/>
      <c r="AH19" s="15"/>
      <c r="AI19" s="330" t="s">
        <v>100</v>
      </c>
      <c r="AJ19" s="18"/>
      <c r="AK19" s="8"/>
      <c r="AL19" s="18"/>
      <c r="AM19" s="331"/>
    </row>
    <row r="20" spans="2:39" ht="12" customHeight="1">
      <c r="B20" s="465" t="s">
        <v>23</v>
      </c>
      <c r="C20" s="15"/>
      <c r="D20" s="15"/>
      <c r="E20" s="15"/>
      <c r="F20" s="15"/>
      <c r="G20" s="19"/>
      <c r="H20" s="18"/>
      <c r="I20" s="8"/>
      <c r="J20" s="15"/>
      <c r="K20" s="15"/>
      <c r="L20" s="333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5"/>
      <c r="AD20" s="468" t="s">
        <v>34</v>
      </c>
      <c r="AE20" s="15"/>
      <c r="AF20" s="15"/>
      <c r="AG20" s="15"/>
      <c r="AH20" s="15"/>
      <c r="AI20" s="330" t="s">
        <v>100</v>
      </c>
      <c r="AJ20" s="18"/>
      <c r="AK20" s="8"/>
      <c r="AL20" s="18"/>
      <c r="AM20" s="331"/>
    </row>
    <row r="21" spans="2:39" ht="12" customHeight="1">
      <c r="B21" s="466"/>
      <c r="C21" s="15"/>
      <c r="D21" s="15"/>
      <c r="E21" s="15"/>
      <c r="F21" s="15"/>
      <c r="G21" s="19"/>
      <c r="H21" s="18"/>
      <c r="I21" s="8"/>
      <c r="J21" s="15"/>
      <c r="K21" s="15"/>
      <c r="L21" s="336" t="s">
        <v>56</v>
      </c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8"/>
      <c r="AD21" s="469"/>
      <c r="AE21" s="15"/>
      <c r="AF21" s="15"/>
      <c r="AG21" s="15"/>
      <c r="AH21" s="15"/>
      <c r="AI21" s="330" t="s">
        <v>100</v>
      </c>
      <c r="AJ21" s="18"/>
      <c r="AK21" s="8"/>
      <c r="AL21" s="18"/>
      <c r="AM21" s="331"/>
    </row>
    <row r="22" spans="2:39" ht="12" customHeight="1">
      <c r="B22" s="465" t="s">
        <v>24</v>
      </c>
      <c r="C22" s="15"/>
      <c r="D22" s="15"/>
      <c r="E22" s="15"/>
      <c r="F22" s="15"/>
      <c r="G22" s="19"/>
      <c r="H22" s="18"/>
      <c r="I22" s="8"/>
      <c r="J22" s="15"/>
      <c r="K22" s="15"/>
      <c r="L22" s="324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6"/>
      <c r="AD22" s="468" t="s">
        <v>35</v>
      </c>
      <c r="AE22" s="15"/>
      <c r="AF22" s="15"/>
      <c r="AG22" s="15"/>
      <c r="AH22" s="15"/>
      <c r="AI22" s="330" t="s">
        <v>100</v>
      </c>
      <c r="AJ22" s="18"/>
      <c r="AK22" s="8"/>
      <c r="AL22" s="18"/>
      <c r="AM22" s="331"/>
    </row>
    <row r="23" spans="2:39" ht="12" customHeight="1">
      <c r="B23" s="466"/>
      <c r="C23" s="15"/>
      <c r="D23" s="15"/>
      <c r="E23" s="15"/>
      <c r="F23" s="15"/>
      <c r="G23" s="19"/>
      <c r="H23" s="18"/>
      <c r="I23" s="8"/>
      <c r="J23" s="15"/>
      <c r="K23" s="15"/>
      <c r="L23" s="324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6"/>
      <c r="AD23" s="469"/>
      <c r="AE23" s="15"/>
      <c r="AF23" s="15"/>
      <c r="AG23" s="15"/>
      <c r="AH23" s="15"/>
      <c r="AI23" s="330" t="s">
        <v>100</v>
      </c>
      <c r="AJ23" s="18"/>
      <c r="AK23" s="8"/>
      <c r="AL23" s="18"/>
      <c r="AM23" s="331"/>
    </row>
    <row r="24" spans="2:39" ht="12" customHeight="1">
      <c r="B24" s="465" t="s">
        <v>25</v>
      </c>
      <c r="C24" s="15"/>
      <c r="D24" s="15"/>
      <c r="E24" s="15"/>
      <c r="F24" s="15"/>
      <c r="G24" s="19"/>
      <c r="H24" s="18"/>
      <c r="I24" s="8"/>
      <c r="J24" s="15"/>
      <c r="K24" s="15"/>
      <c r="L24" s="324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6"/>
      <c r="AD24" s="468" t="s">
        <v>36</v>
      </c>
      <c r="AE24" s="15"/>
      <c r="AF24" s="15"/>
      <c r="AG24" s="15"/>
      <c r="AH24" s="15"/>
      <c r="AI24" s="330" t="s">
        <v>100</v>
      </c>
      <c r="AJ24" s="18"/>
      <c r="AK24" s="8"/>
      <c r="AL24" s="18"/>
      <c r="AM24" s="331"/>
    </row>
    <row r="25" spans="2:39" ht="12" customHeight="1">
      <c r="B25" s="466"/>
      <c r="C25" s="15"/>
      <c r="D25" s="15"/>
      <c r="E25" s="15"/>
      <c r="F25" s="15"/>
      <c r="G25" s="19"/>
      <c r="H25" s="18"/>
      <c r="I25" s="8"/>
      <c r="J25" s="15"/>
      <c r="K25" s="15"/>
      <c r="L25" s="324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6"/>
      <c r="AD25" s="469"/>
      <c r="AE25" s="15"/>
      <c r="AF25" s="15"/>
      <c r="AG25" s="15"/>
      <c r="AH25" s="15"/>
      <c r="AI25" s="330" t="s">
        <v>100</v>
      </c>
      <c r="AJ25" s="18"/>
      <c r="AK25" s="8"/>
      <c r="AL25" s="18"/>
      <c r="AM25" s="331"/>
    </row>
    <row r="26" spans="2:39" ht="12" customHeight="1">
      <c r="B26" s="465" t="s">
        <v>26</v>
      </c>
      <c r="C26" s="15"/>
      <c r="D26" s="15"/>
      <c r="E26" s="15"/>
      <c r="F26" s="15"/>
      <c r="G26" s="19"/>
      <c r="H26" s="18"/>
      <c r="I26" s="8"/>
      <c r="J26" s="15"/>
      <c r="K26" s="15"/>
      <c r="L26" s="333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5"/>
      <c r="AD26" s="468" t="s">
        <v>37</v>
      </c>
      <c r="AE26" s="15"/>
      <c r="AF26" s="15"/>
      <c r="AG26" s="15"/>
      <c r="AH26" s="15"/>
      <c r="AI26" s="330" t="s">
        <v>100</v>
      </c>
      <c r="AJ26" s="18"/>
      <c r="AK26" s="8"/>
      <c r="AL26" s="18"/>
      <c r="AM26" s="331"/>
    </row>
    <row r="27" spans="2:39" ht="12" customHeight="1">
      <c r="B27" s="466"/>
      <c r="C27" s="15"/>
      <c r="D27" s="15"/>
      <c r="E27" s="15"/>
      <c r="F27" s="15"/>
      <c r="G27" s="19"/>
      <c r="H27" s="18"/>
      <c r="I27" s="8"/>
      <c r="J27" s="15"/>
      <c r="K27" s="15"/>
      <c r="L27" s="336" t="s">
        <v>61</v>
      </c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8"/>
      <c r="AD27" s="469"/>
      <c r="AE27" s="15"/>
      <c r="AF27" s="15"/>
      <c r="AG27" s="15"/>
      <c r="AH27" s="15"/>
      <c r="AI27" s="330" t="s">
        <v>100</v>
      </c>
      <c r="AJ27" s="18"/>
      <c r="AK27" s="8"/>
      <c r="AL27" s="18"/>
      <c r="AM27" s="331"/>
    </row>
    <row r="28" spans="2:39" ht="12" customHeight="1">
      <c r="B28" s="465" t="s">
        <v>27</v>
      </c>
      <c r="C28" s="15"/>
      <c r="D28" s="15"/>
      <c r="E28" s="15"/>
      <c r="F28" s="15"/>
      <c r="G28" s="19"/>
      <c r="H28" s="18"/>
      <c r="I28" s="8"/>
      <c r="J28" s="15"/>
      <c r="K28" s="15"/>
      <c r="L28" s="333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5"/>
      <c r="AD28" s="468" t="s">
        <v>38</v>
      </c>
      <c r="AE28" s="15"/>
      <c r="AF28" s="15"/>
      <c r="AG28" s="15"/>
      <c r="AH28" s="15"/>
      <c r="AI28" s="330" t="s">
        <v>100</v>
      </c>
      <c r="AJ28" s="18"/>
      <c r="AK28" s="8"/>
      <c r="AL28" s="18"/>
      <c r="AM28" s="331"/>
    </row>
    <row r="29" spans="2:39" ht="12" customHeight="1">
      <c r="B29" s="466"/>
      <c r="C29" s="15"/>
      <c r="D29" s="15"/>
      <c r="E29" s="15"/>
      <c r="F29" s="15"/>
      <c r="G29" s="19"/>
      <c r="H29" s="18"/>
      <c r="I29" s="8"/>
      <c r="J29" s="15"/>
      <c r="K29" s="15"/>
      <c r="L29" s="336" t="s">
        <v>64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8"/>
      <c r="AD29" s="469"/>
      <c r="AE29" s="15"/>
      <c r="AF29" s="15"/>
      <c r="AG29" s="15"/>
      <c r="AH29" s="15"/>
      <c r="AI29" s="330" t="s">
        <v>100</v>
      </c>
      <c r="AJ29" s="18"/>
      <c r="AK29" s="8"/>
      <c r="AL29" s="18"/>
      <c r="AM29" s="331"/>
    </row>
    <row r="30" spans="2:39" ht="12" customHeight="1">
      <c r="B30" s="465" t="s">
        <v>28</v>
      </c>
      <c r="C30" s="15"/>
      <c r="D30" s="15"/>
      <c r="E30" s="15"/>
      <c r="F30" s="15"/>
      <c r="G30" s="19"/>
      <c r="H30" s="18"/>
      <c r="I30" s="8"/>
      <c r="J30" s="15"/>
      <c r="K30" s="15"/>
      <c r="L30" s="333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5"/>
      <c r="AD30" s="468" t="s">
        <v>39</v>
      </c>
      <c r="AE30" s="15"/>
      <c r="AF30" s="15"/>
      <c r="AG30" s="15"/>
      <c r="AH30" s="15"/>
      <c r="AI30" s="330" t="s">
        <v>100</v>
      </c>
      <c r="AJ30" s="18"/>
      <c r="AK30" s="8"/>
      <c r="AL30" s="18"/>
      <c r="AM30" s="331"/>
    </row>
    <row r="31" spans="2:39" ht="12" customHeight="1">
      <c r="B31" s="467"/>
      <c r="C31" s="60"/>
      <c r="D31" s="60"/>
      <c r="E31" s="60"/>
      <c r="F31" s="60"/>
      <c r="G31" s="135"/>
      <c r="H31" s="247"/>
      <c r="I31" s="248"/>
      <c r="J31" s="60"/>
      <c r="K31" s="60"/>
      <c r="L31" s="336" t="s">
        <v>141</v>
      </c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8"/>
      <c r="AD31" s="470"/>
      <c r="AE31" s="60"/>
      <c r="AF31" s="60"/>
      <c r="AG31" s="60"/>
      <c r="AH31" s="60"/>
      <c r="AI31" s="339" t="s">
        <v>100</v>
      </c>
      <c r="AJ31" s="247"/>
      <c r="AK31" s="248"/>
      <c r="AL31" s="247"/>
      <c r="AM31" s="340"/>
    </row>
    <row r="32" spans="2:39" ht="12" customHeight="1">
      <c r="B32" s="341"/>
      <c r="C32" s="342"/>
      <c r="D32" s="342"/>
      <c r="E32" s="342"/>
      <c r="F32" s="342"/>
      <c r="G32" s="342"/>
      <c r="H32" s="342"/>
      <c r="I32" s="342"/>
      <c r="J32" s="342"/>
      <c r="K32" s="343"/>
      <c r="AD32" s="344"/>
      <c r="AE32" s="342"/>
      <c r="AF32" s="342"/>
      <c r="AG32" s="342"/>
      <c r="AH32" s="342"/>
      <c r="AI32" s="342"/>
      <c r="AJ32" s="342"/>
      <c r="AK32" s="342"/>
      <c r="AL32" s="342"/>
      <c r="AM32" s="345"/>
    </row>
    <row r="33" spans="2:39" ht="12" customHeight="1">
      <c r="B33" s="346"/>
      <c r="C33" s="347"/>
      <c r="D33" s="347"/>
      <c r="E33" s="347"/>
      <c r="F33" s="347"/>
      <c r="G33" s="347"/>
      <c r="H33" s="347"/>
      <c r="I33" s="347"/>
      <c r="J33" s="347"/>
      <c r="K33" s="348"/>
      <c r="L33" s="333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5"/>
      <c r="AD33" s="349"/>
      <c r="AE33" s="347"/>
      <c r="AF33" s="347"/>
      <c r="AG33" s="347"/>
      <c r="AH33" s="347"/>
      <c r="AI33" s="347"/>
      <c r="AJ33" s="347"/>
      <c r="AK33" s="347"/>
      <c r="AL33" s="347"/>
      <c r="AM33" s="350"/>
    </row>
    <row r="34" spans="2:39" ht="12" customHeight="1">
      <c r="B34" s="351"/>
      <c r="C34" s="352"/>
      <c r="D34" s="352"/>
      <c r="E34" s="352"/>
      <c r="F34" s="352"/>
      <c r="G34" s="352"/>
      <c r="H34" s="352"/>
      <c r="I34" s="352"/>
      <c r="J34" s="352"/>
      <c r="K34" s="352"/>
      <c r="L34" s="336" t="s">
        <v>138</v>
      </c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8"/>
      <c r="AD34" s="352"/>
      <c r="AE34" s="352"/>
      <c r="AF34" s="352"/>
      <c r="AG34" s="352"/>
      <c r="AH34" s="352"/>
      <c r="AI34" s="352"/>
      <c r="AJ34" s="352"/>
      <c r="AK34" s="352"/>
      <c r="AL34" s="352"/>
      <c r="AM34" s="353"/>
    </row>
    <row r="35" spans="2:39" ht="12" customHeight="1">
      <c r="B35" s="351"/>
      <c r="C35" s="352"/>
      <c r="D35" s="352"/>
      <c r="E35" s="352"/>
      <c r="F35" s="352"/>
      <c r="G35" s="352"/>
      <c r="H35" s="352"/>
      <c r="I35" s="352"/>
      <c r="J35" s="352"/>
      <c r="K35" s="352"/>
      <c r="L35" s="324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6"/>
      <c r="AD35" s="352"/>
      <c r="AE35" s="352"/>
      <c r="AF35" s="352"/>
      <c r="AG35" s="352"/>
      <c r="AH35" s="352"/>
      <c r="AI35" s="352"/>
      <c r="AJ35" s="352"/>
      <c r="AK35" s="352"/>
      <c r="AL35" s="352"/>
      <c r="AM35" s="353"/>
    </row>
    <row r="36" spans="2:39" ht="12" customHeight="1"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24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6"/>
      <c r="AD36" s="352"/>
      <c r="AE36" s="352"/>
      <c r="AF36" s="352"/>
      <c r="AG36" s="352"/>
      <c r="AH36" s="352"/>
      <c r="AI36" s="352"/>
      <c r="AJ36" s="352"/>
      <c r="AK36" s="352"/>
      <c r="AL36" s="352"/>
      <c r="AM36" s="353"/>
    </row>
    <row r="37" spans="2:39" ht="12" customHeight="1" thickBot="1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6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8"/>
      <c r="AD37" s="355"/>
      <c r="AE37" s="355"/>
      <c r="AF37" s="355"/>
      <c r="AG37" s="355"/>
      <c r="AH37" s="355"/>
      <c r="AI37" s="355"/>
      <c r="AJ37" s="355"/>
      <c r="AK37" s="355"/>
      <c r="AL37" s="355"/>
      <c r="AM37" s="359"/>
    </row>
    <row r="38" spans="2:39" s="322" customFormat="1" ht="19.5" customHeight="1" thickTop="1">
      <c r="B38" s="314" t="s">
        <v>137</v>
      </c>
      <c r="C38" s="315"/>
      <c r="D38" s="316"/>
      <c r="E38" s="316"/>
      <c r="F38" s="317"/>
      <c r="G38" s="317" t="s">
        <v>142</v>
      </c>
      <c r="H38" s="473" t="s">
        <v>41</v>
      </c>
      <c r="I38" s="473"/>
      <c r="J38" s="473" t="s">
        <v>40</v>
      </c>
      <c r="K38" s="473"/>
      <c r="L38" s="318" t="s">
        <v>139</v>
      </c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20"/>
      <c r="AD38" s="315" t="s">
        <v>138</v>
      </c>
      <c r="AE38" s="316"/>
      <c r="AF38" s="316"/>
      <c r="AG38" s="316"/>
      <c r="AH38" s="317"/>
      <c r="AI38" s="317" t="s">
        <v>139</v>
      </c>
      <c r="AJ38" s="473" t="s">
        <v>1</v>
      </c>
      <c r="AK38" s="473"/>
      <c r="AL38" s="473" t="s">
        <v>42</v>
      </c>
      <c r="AM38" s="475"/>
    </row>
    <row r="39" spans="2:39" ht="12" customHeight="1">
      <c r="B39" s="471" t="s">
        <v>18</v>
      </c>
      <c r="C39" s="26"/>
      <c r="D39" s="26"/>
      <c r="E39" s="26"/>
      <c r="F39" s="26"/>
      <c r="G39" s="323"/>
      <c r="H39" s="245"/>
      <c r="I39" s="249"/>
      <c r="J39" s="22"/>
      <c r="K39" s="22"/>
      <c r="L39" s="360" t="s">
        <v>54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2"/>
      <c r="AD39" s="472" t="s">
        <v>29</v>
      </c>
      <c r="AE39" s="26"/>
      <c r="AF39" s="26"/>
      <c r="AG39" s="26"/>
      <c r="AH39" s="26"/>
      <c r="AI39" s="327" t="s">
        <v>100</v>
      </c>
      <c r="AJ39" s="245"/>
      <c r="AK39" s="249"/>
      <c r="AL39" s="245"/>
      <c r="AM39" s="328"/>
    </row>
    <row r="40" spans="2:39" ht="12" customHeight="1">
      <c r="B40" s="466"/>
      <c r="C40" s="15"/>
      <c r="D40" s="15"/>
      <c r="E40" s="15"/>
      <c r="F40" s="15"/>
      <c r="G40" s="19"/>
      <c r="H40" s="18"/>
      <c r="I40" s="8"/>
      <c r="J40" s="15"/>
      <c r="K40" s="15"/>
      <c r="L40" s="324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6"/>
      <c r="AD40" s="469"/>
      <c r="AE40" s="15"/>
      <c r="AF40" s="15"/>
      <c r="AG40" s="15"/>
      <c r="AH40" s="15"/>
      <c r="AI40" s="330" t="s">
        <v>100</v>
      </c>
      <c r="AJ40" s="18"/>
      <c r="AK40" s="8"/>
      <c r="AL40" s="18"/>
      <c r="AM40" s="331"/>
    </row>
    <row r="41" spans="2:39" ht="12" customHeight="1">
      <c r="B41" s="465" t="s">
        <v>19</v>
      </c>
      <c r="C41" s="15"/>
      <c r="D41" s="15"/>
      <c r="E41" s="15"/>
      <c r="F41" s="15"/>
      <c r="G41" s="19"/>
      <c r="H41" s="18"/>
      <c r="I41" s="8"/>
      <c r="J41" s="15"/>
      <c r="K41" s="15"/>
      <c r="L41" s="324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6"/>
      <c r="AD41" s="468" t="s">
        <v>30</v>
      </c>
      <c r="AE41" s="15"/>
      <c r="AF41" s="15"/>
      <c r="AG41" s="15"/>
      <c r="AH41" s="15"/>
      <c r="AI41" s="330" t="s">
        <v>100</v>
      </c>
      <c r="AJ41" s="18"/>
      <c r="AK41" s="8"/>
      <c r="AL41" s="18"/>
      <c r="AM41" s="331"/>
    </row>
    <row r="42" spans="2:39" ht="12" customHeight="1">
      <c r="B42" s="466"/>
      <c r="C42" s="15"/>
      <c r="D42" s="15"/>
      <c r="E42" s="15"/>
      <c r="F42" s="15"/>
      <c r="G42" s="19"/>
      <c r="H42" s="18"/>
      <c r="I42" s="8"/>
      <c r="J42" s="15"/>
      <c r="K42" s="15"/>
      <c r="L42" s="324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6"/>
      <c r="AD42" s="469"/>
      <c r="AE42" s="15"/>
      <c r="AF42" s="15"/>
      <c r="AG42" s="15"/>
      <c r="AH42" s="15"/>
      <c r="AI42" s="330" t="s">
        <v>100</v>
      </c>
      <c r="AJ42" s="18"/>
      <c r="AK42" s="8"/>
      <c r="AL42" s="18"/>
      <c r="AM42" s="331"/>
    </row>
    <row r="43" spans="2:39" ht="12" customHeight="1">
      <c r="B43" s="465" t="s">
        <v>20</v>
      </c>
      <c r="C43" s="15"/>
      <c r="D43" s="15"/>
      <c r="E43" s="15"/>
      <c r="F43" s="15"/>
      <c r="G43" s="19"/>
      <c r="H43" s="18"/>
      <c r="I43" s="8"/>
      <c r="J43" s="15"/>
      <c r="K43" s="15"/>
      <c r="L43" s="333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5"/>
      <c r="AD43" s="468" t="s">
        <v>31</v>
      </c>
      <c r="AE43" s="15"/>
      <c r="AF43" s="15"/>
      <c r="AG43" s="15"/>
      <c r="AH43" s="15"/>
      <c r="AI43" s="330" t="s">
        <v>100</v>
      </c>
      <c r="AJ43" s="18"/>
      <c r="AK43" s="8"/>
      <c r="AL43" s="18"/>
      <c r="AM43" s="331"/>
    </row>
    <row r="44" spans="2:39" ht="12" customHeight="1">
      <c r="B44" s="466"/>
      <c r="C44" s="15"/>
      <c r="D44" s="15"/>
      <c r="E44" s="15"/>
      <c r="F44" s="15"/>
      <c r="G44" s="19"/>
      <c r="H44" s="18"/>
      <c r="I44" s="8"/>
      <c r="J44" s="15"/>
      <c r="K44" s="15"/>
      <c r="L44" s="336" t="s">
        <v>55</v>
      </c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8"/>
      <c r="AD44" s="469"/>
      <c r="AE44" s="15"/>
      <c r="AF44" s="15"/>
      <c r="AG44" s="15"/>
      <c r="AH44" s="15"/>
      <c r="AI44" s="330" t="s">
        <v>100</v>
      </c>
      <c r="AJ44" s="18"/>
      <c r="AK44" s="8"/>
      <c r="AL44" s="18"/>
      <c r="AM44" s="331"/>
    </row>
    <row r="45" spans="2:39" ht="12" customHeight="1">
      <c r="B45" s="465" t="s">
        <v>21</v>
      </c>
      <c r="C45" s="15"/>
      <c r="D45" s="15"/>
      <c r="E45" s="15"/>
      <c r="F45" s="15"/>
      <c r="G45" s="19"/>
      <c r="H45" s="18"/>
      <c r="I45" s="8"/>
      <c r="J45" s="15"/>
      <c r="K45" s="15"/>
      <c r="L45" s="324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6"/>
      <c r="AD45" s="468" t="s">
        <v>32</v>
      </c>
      <c r="AE45" s="15"/>
      <c r="AF45" s="15"/>
      <c r="AG45" s="15"/>
      <c r="AH45" s="15"/>
      <c r="AI45" s="330" t="s">
        <v>100</v>
      </c>
      <c r="AJ45" s="18"/>
      <c r="AK45" s="8"/>
      <c r="AL45" s="18"/>
      <c r="AM45" s="331"/>
    </row>
    <row r="46" spans="2:39" ht="12" customHeight="1">
      <c r="B46" s="466"/>
      <c r="C46" s="15"/>
      <c r="D46" s="15"/>
      <c r="E46" s="15"/>
      <c r="F46" s="15"/>
      <c r="G46" s="19"/>
      <c r="H46" s="18"/>
      <c r="I46" s="8"/>
      <c r="J46" s="15"/>
      <c r="K46" s="15"/>
      <c r="L46" s="324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6"/>
      <c r="AD46" s="469"/>
      <c r="AE46" s="15"/>
      <c r="AF46" s="15"/>
      <c r="AG46" s="15"/>
      <c r="AH46" s="15"/>
      <c r="AI46" s="330" t="s">
        <v>100</v>
      </c>
      <c r="AJ46" s="18"/>
      <c r="AK46" s="8"/>
      <c r="AL46" s="18"/>
      <c r="AM46" s="331"/>
    </row>
    <row r="47" spans="2:39" ht="12" customHeight="1">
      <c r="B47" s="465" t="s">
        <v>22</v>
      </c>
      <c r="C47" s="15"/>
      <c r="D47" s="15"/>
      <c r="E47" s="15"/>
      <c r="F47" s="15"/>
      <c r="G47" s="19"/>
      <c r="H47" s="18"/>
      <c r="I47" s="8"/>
      <c r="J47" s="15"/>
      <c r="K47" s="15"/>
      <c r="L47" s="324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6"/>
      <c r="AD47" s="468" t="s">
        <v>33</v>
      </c>
      <c r="AE47" s="15"/>
      <c r="AF47" s="15"/>
      <c r="AG47" s="15"/>
      <c r="AH47" s="15"/>
      <c r="AI47" s="330" t="s">
        <v>100</v>
      </c>
      <c r="AJ47" s="18"/>
      <c r="AK47" s="8"/>
      <c r="AL47" s="18"/>
      <c r="AM47" s="331"/>
    </row>
    <row r="48" spans="2:39" ht="12" customHeight="1">
      <c r="B48" s="466"/>
      <c r="C48" s="15"/>
      <c r="D48" s="15"/>
      <c r="E48" s="15"/>
      <c r="F48" s="15"/>
      <c r="G48" s="19"/>
      <c r="H48" s="18"/>
      <c r="I48" s="8"/>
      <c r="J48" s="15"/>
      <c r="K48" s="15"/>
      <c r="L48" s="324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6"/>
      <c r="AD48" s="469"/>
      <c r="AE48" s="15"/>
      <c r="AF48" s="15"/>
      <c r="AG48" s="15"/>
      <c r="AH48" s="15"/>
      <c r="AI48" s="330" t="s">
        <v>100</v>
      </c>
      <c r="AJ48" s="18"/>
      <c r="AK48" s="8"/>
      <c r="AL48" s="18"/>
      <c r="AM48" s="331"/>
    </row>
    <row r="49" spans="2:39" ht="12" customHeight="1">
      <c r="B49" s="465" t="s">
        <v>23</v>
      </c>
      <c r="C49" s="15"/>
      <c r="D49" s="15"/>
      <c r="E49" s="15"/>
      <c r="F49" s="15"/>
      <c r="G49" s="19"/>
      <c r="H49" s="18"/>
      <c r="I49" s="8"/>
      <c r="J49" s="15"/>
      <c r="K49" s="15"/>
      <c r="L49" s="333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5"/>
      <c r="AD49" s="468" t="s">
        <v>34</v>
      </c>
      <c r="AE49" s="15"/>
      <c r="AF49" s="15"/>
      <c r="AG49" s="15"/>
      <c r="AH49" s="15"/>
      <c r="AI49" s="330" t="s">
        <v>100</v>
      </c>
      <c r="AJ49" s="18"/>
      <c r="AK49" s="8"/>
      <c r="AL49" s="18"/>
      <c r="AM49" s="331"/>
    </row>
    <row r="50" spans="2:39" ht="12" customHeight="1">
      <c r="B50" s="466"/>
      <c r="C50" s="15"/>
      <c r="D50" s="15"/>
      <c r="E50" s="15"/>
      <c r="F50" s="15"/>
      <c r="G50" s="19"/>
      <c r="H50" s="18"/>
      <c r="I50" s="8"/>
      <c r="J50" s="15"/>
      <c r="K50" s="15"/>
      <c r="L50" s="336" t="s">
        <v>56</v>
      </c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8"/>
      <c r="AD50" s="469"/>
      <c r="AE50" s="15"/>
      <c r="AF50" s="15"/>
      <c r="AG50" s="15"/>
      <c r="AH50" s="15"/>
      <c r="AI50" s="330" t="s">
        <v>100</v>
      </c>
      <c r="AJ50" s="18"/>
      <c r="AK50" s="8"/>
      <c r="AL50" s="18"/>
      <c r="AM50" s="331"/>
    </row>
    <row r="51" spans="2:39" ht="12" customHeight="1">
      <c r="B51" s="465" t="s">
        <v>24</v>
      </c>
      <c r="C51" s="15"/>
      <c r="D51" s="15"/>
      <c r="E51" s="15"/>
      <c r="F51" s="15"/>
      <c r="G51" s="19"/>
      <c r="H51" s="18"/>
      <c r="I51" s="8"/>
      <c r="J51" s="15"/>
      <c r="K51" s="15"/>
      <c r="L51" s="324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6"/>
      <c r="AD51" s="468" t="s">
        <v>35</v>
      </c>
      <c r="AE51" s="15"/>
      <c r="AF51" s="15"/>
      <c r="AG51" s="15"/>
      <c r="AH51" s="15"/>
      <c r="AI51" s="330" t="s">
        <v>100</v>
      </c>
      <c r="AJ51" s="18"/>
      <c r="AK51" s="8"/>
      <c r="AL51" s="18"/>
      <c r="AM51" s="331"/>
    </row>
    <row r="52" spans="2:39" ht="12" customHeight="1">
      <c r="B52" s="466"/>
      <c r="C52" s="15"/>
      <c r="D52" s="15"/>
      <c r="E52" s="15"/>
      <c r="F52" s="15"/>
      <c r="G52" s="19"/>
      <c r="H52" s="18"/>
      <c r="I52" s="8"/>
      <c r="J52" s="15"/>
      <c r="K52" s="15"/>
      <c r="L52" s="324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6"/>
      <c r="AD52" s="469"/>
      <c r="AE52" s="15"/>
      <c r="AF52" s="15"/>
      <c r="AG52" s="15"/>
      <c r="AH52" s="15"/>
      <c r="AI52" s="330" t="s">
        <v>100</v>
      </c>
      <c r="AJ52" s="18"/>
      <c r="AK52" s="8"/>
      <c r="AL52" s="18"/>
      <c r="AM52" s="331"/>
    </row>
    <row r="53" spans="2:39" ht="12" customHeight="1">
      <c r="B53" s="465" t="s">
        <v>25</v>
      </c>
      <c r="C53" s="15"/>
      <c r="D53" s="15"/>
      <c r="E53" s="15"/>
      <c r="F53" s="15"/>
      <c r="G53" s="19"/>
      <c r="H53" s="18"/>
      <c r="I53" s="8"/>
      <c r="J53" s="15"/>
      <c r="K53" s="15"/>
      <c r="L53" s="324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6"/>
      <c r="AD53" s="468" t="s">
        <v>36</v>
      </c>
      <c r="AE53" s="15"/>
      <c r="AF53" s="15"/>
      <c r="AG53" s="15"/>
      <c r="AH53" s="15"/>
      <c r="AI53" s="330" t="s">
        <v>100</v>
      </c>
      <c r="AJ53" s="18"/>
      <c r="AK53" s="8"/>
      <c r="AL53" s="18"/>
      <c r="AM53" s="331"/>
    </row>
    <row r="54" spans="2:39" ht="12" customHeight="1">
      <c r="B54" s="466"/>
      <c r="C54" s="15"/>
      <c r="D54" s="15"/>
      <c r="E54" s="15"/>
      <c r="F54" s="15"/>
      <c r="G54" s="19"/>
      <c r="H54" s="18"/>
      <c r="I54" s="8"/>
      <c r="J54" s="15"/>
      <c r="K54" s="15"/>
      <c r="L54" s="324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6"/>
      <c r="AD54" s="469"/>
      <c r="AE54" s="15"/>
      <c r="AF54" s="15"/>
      <c r="AG54" s="15"/>
      <c r="AH54" s="15"/>
      <c r="AI54" s="330" t="s">
        <v>100</v>
      </c>
      <c r="AJ54" s="18"/>
      <c r="AK54" s="8"/>
      <c r="AL54" s="18"/>
      <c r="AM54" s="331"/>
    </row>
    <row r="55" spans="2:39" ht="12" customHeight="1">
      <c r="B55" s="465" t="s">
        <v>26</v>
      </c>
      <c r="C55" s="15"/>
      <c r="D55" s="15"/>
      <c r="E55" s="15"/>
      <c r="F55" s="15"/>
      <c r="G55" s="19"/>
      <c r="H55" s="18"/>
      <c r="I55" s="8"/>
      <c r="J55" s="15"/>
      <c r="K55" s="15"/>
      <c r="L55" s="333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5"/>
      <c r="AD55" s="468" t="s">
        <v>37</v>
      </c>
      <c r="AE55" s="15"/>
      <c r="AF55" s="15"/>
      <c r="AG55" s="15"/>
      <c r="AH55" s="15"/>
      <c r="AI55" s="330" t="s">
        <v>100</v>
      </c>
      <c r="AJ55" s="18"/>
      <c r="AK55" s="8"/>
      <c r="AL55" s="18"/>
      <c r="AM55" s="331"/>
    </row>
    <row r="56" spans="2:39" ht="12" customHeight="1">
      <c r="B56" s="466"/>
      <c r="C56" s="15"/>
      <c r="D56" s="15"/>
      <c r="E56" s="15"/>
      <c r="F56" s="15"/>
      <c r="G56" s="19"/>
      <c r="H56" s="18"/>
      <c r="I56" s="8"/>
      <c r="J56" s="15"/>
      <c r="K56" s="15"/>
      <c r="L56" s="336" t="s">
        <v>61</v>
      </c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8"/>
      <c r="AD56" s="469"/>
      <c r="AE56" s="15"/>
      <c r="AF56" s="15"/>
      <c r="AG56" s="15"/>
      <c r="AH56" s="15"/>
      <c r="AI56" s="330" t="s">
        <v>100</v>
      </c>
      <c r="AJ56" s="18"/>
      <c r="AK56" s="8"/>
      <c r="AL56" s="18"/>
      <c r="AM56" s="331"/>
    </row>
    <row r="57" spans="2:39" ht="12" customHeight="1">
      <c r="B57" s="465" t="s">
        <v>27</v>
      </c>
      <c r="C57" s="15"/>
      <c r="D57" s="15"/>
      <c r="E57" s="15"/>
      <c r="F57" s="15"/>
      <c r="G57" s="19"/>
      <c r="H57" s="18"/>
      <c r="I57" s="8"/>
      <c r="J57" s="15"/>
      <c r="K57" s="15"/>
      <c r="L57" s="333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5"/>
      <c r="AD57" s="468" t="s">
        <v>38</v>
      </c>
      <c r="AE57" s="15"/>
      <c r="AF57" s="15"/>
      <c r="AG57" s="15"/>
      <c r="AH57" s="15"/>
      <c r="AI57" s="330" t="s">
        <v>100</v>
      </c>
      <c r="AJ57" s="18"/>
      <c r="AK57" s="8"/>
      <c r="AL57" s="18"/>
      <c r="AM57" s="331"/>
    </row>
    <row r="58" spans="2:39" ht="12" customHeight="1">
      <c r="B58" s="466"/>
      <c r="C58" s="15"/>
      <c r="D58" s="15"/>
      <c r="E58" s="15"/>
      <c r="F58" s="15"/>
      <c r="G58" s="19"/>
      <c r="H58" s="18"/>
      <c r="I58" s="8"/>
      <c r="J58" s="15"/>
      <c r="K58" s="15"/>
      <c r="L58" s="336" t="s">
        <v>64</v>
      </c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8"/>
      <c r="AD58" s="469"/>
      <c r="AE58" s="15"/>
      <c r="AF58" s="15"/>
      <c r="AG58" s="15"/>
      <c r="AH58" s="15"/>
      <c r="AI58" s="330" t="s">
        <v>100</v>
      </c>
      <c r="AJ58" s="18"/>
      <c r="AK58" s="8"/>
      <c r="AL58" s="18"/>
      <c r="AM58" s="331"/>
    </row>
    <row r="59" spans="2:39" ht="12" customHeight="1">
      <c r="B59" s="465" t="s">
        <v>28</v>
      </c>
      <c r="C59" s="15"/>
      <c r="D59" s="15"/>
      <c r="E59" s="15"/>
      <c r="F59" s="15"/>
      <c r="G59" s="19"/>
      <c r="H59" s="18"/>
      <c r="I59" s="8"/>
      <c r="J59" s="15"/>
      <c r="K59" s="15"/>
      <c r="L59" s="333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5"/>
      <c r="AD59" s="468" t="s">
        <v>39</v>
      </c>
      <c r="AE59" s="15"/>
      <c r="AF59" s="15"/>
      <c r="AG59" s="15"/>
      <c r="AH59" s="15"/>
      <c r="AI59" s="330" t="s">
        <v>100</v>
      </c>
      <c r="AJ59" s="18"/>
      <c r="AK59" s="8"/>
      <c r="AL59" s="18"/>
      <c r="AM59" s="331"/>
    </row>
    <row r="60" spans="2:39" ht="12" customHeight="1">
      <c r="B60" s="467"/>
      <c r="C60" s="15"/>
      <c r="D60" s="15"/>
      <c r="E60" s="15"/>
      <c r="F60" s="15"/>
      <c r="G60" s="19"/>
      <c r="H60" s="18"/>
      <c r="I60" s="8"/>
      <c r="J60" s="15"/>
      <c r="K60" s="15"/>
      <c r="L60" s="336" t="s">
        <v>141</v>
      </c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8"/>
      <c r="AD60" s="470"/>
      <c r="AE60" s="15"/>
      <c r="AF60" s="15"/>
      <c r="AG60" s="15"/>
      <c r="AH60" s="15"/>
      <c r="AI60" s="339" t="s">
        <v>100</v>
      </c>
      <c r="AJ60" s="18"/>
      <c r="AK60" s="8"/>
      <c r="AL60" s="18"/>
      <c r="AM60" s="331"/>
    </row>
    <row r="61" spans="2:39" ht="12" customHeight="1">
      <c r="B61" s="341"/>
      <c r="C61" s="342"/>
      <c r="D61" s="342"/>
      <c r="E61" s="342"/>
      <c r="F61" s="342"/>
      <c r="G61" s="342"/>
      <c r="H61" s="342"/>
      <c r="I61" s="342"/>
      <c r="J61" s="342"/>
      <c r="K61" s="343"/>
      <c r="AD61" s="344"/>
      <c r="AE61" s="342"/>
      <c r="AF61" s="342"/>
      <c r="AG61" s="342"/>
      <c r="AH61" s="342"/>
      <c r="AI61" s="342"/>
      <c r="AJ61" s="342"/>
      <c r="AK61" s="342"/>
      <c r="AL61" s="342"/>
      <c r="AM61" s="345"/>
    </row>
    <row r="62" spans="2:39" ht="12" customHeight="1">
      <c r="B62" s="346"/>
      <c r="C62" s="347"/>
      <c r="D62" s="347"/>
      <c r="E62" s="347"/>
      <c r="F62" s="347"/>
      <c r="G62" s="347"/>
      <c r="H62" s="347"/>
      <c r="I62" s="347"/>
      <c r="J62" s="347"/>
      <c r="K62" s="348"/>
      <c r="L62" s="333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5"/>
      <c r="AD62" s="349"/>
      <c r="AE62" s="347"/>
      <c r="AF62" s="347"/>
      <c r="AG62" s="347"/>
      <c r="AH62" s="347"/>
      <c r="AI62" s="347"/>
      <c r="AJ62" s="347"/>
      <c r="AK62" s="347"/>
      <c r="AL62" s="347"/>
      <c r="AM62" s="350"/>
    </row>
    <row r="63" spans="2:39" ht="12" customHeight="1">
      <c r="B63" s="351"/>
      <c r="C63" s="352"/>
      <c r="D63" s="352"/>
      <c r="E63" s="352"/>
      <c r="F63" s="352"/>
      <c r="G63" s="352"/>
      <c r="H63" s="352"/>
      <c r="I63" s="352"/>
      <c r="J63" s="352"/>
      <c r="K63" s="352"/>
      <c r="L63" s="336" t="s">
        <v>138</v>
      </c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8"/>
      <c r="AD63" s="352"/>
      <c r="AE63" s="352"/>
      <c r="AF63" s="352"/>
      <c r="AG63" s="352"/>
      <c r="AH63" s="352"/>
      <c r="AI63" s="352"/>
      <c r="AJ63" s="352"/>
      <c r="AK63" s="352"/>
      <c r="AL63" s="352"/>
      <c r="AM63" s="353"/>
    </row>
    <row r="64" spans="2:39" ht="12" customHeight="1">
      <c r="B64" s="351"/>
      <c r="C64" s="352"/>
      <c r="D64" s="352"/>
      <c r="E64" s="352"/>
      <c r="F64" s="352"/>
      <c r="G64" s="352"/>
      <c r="H64" s="352"/>
      <c r="I64" s="352"/>
      <c r="J64" s="352"/>
      <c r="K64" s="352"/>
      <c r="L64" s="324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6"/>
      <c r="AD64" s="352"/>
      <c r="AE64" s="352"/>
      <c r="AF64" s="352"/>
      <c r="AG64" s="352"/>
      <c r="AH64" s="352"/>
      <c r="AI64" s="352"/>
      <c r="AJ64" s="352"/>
      <c r="AK64" s="352"/>
      <c r="AL64" s="352"/>
      <c r="AM64" s="353"/>
    </row>
    <row r="65" spans="2:39" ht="12" customHeight="1">
      <c r="B65" s="351"/>
      <c r="C65" s="352"/>
      <c r="D65" s="352"/>
      <c r="E65" s="352"/>
      <c r="F65" s="352"/>
      <c r="G65" s="352"/>
      <c r="H65" s="352"/>
      <c r="I65" s="352"/>
      <c r="J65" s="352"/>
      <c r="K65" s="352"/>
      <c r="L65" s="324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6"/>
      <c r="AD65" s="352"/>
      <c r="AE65" s="352"/>
      <c r="AF65" s="352"/>
      <c r="AG65" s="352"/>
      <c r="AH65" s="352"/>
      <c r="AI65" s="352"/>
      <c r="AJ65" s="352"/>
      <c r="AK65" s="352"/>
      <c r="AL65" s="352"/>
      <c r="AM65" s="353"/>
    </row>
    <row r="66" spans="2:39" ht="12" customHeight="1" thickBot="1">
      <c r="B66" s="363"/>
      <c r="C66" s="364"/>
      <c r="D66" s="364"/>
      <c r="E66" s="364"/>
      <c r="F66" s="364"/>
      <c r="G66" s="364"/>
      <c r="H66" s="364"/>
      <c r="I66" s="364"/>
      <c r="J66" s="364"/>
      <c r="K66" s="364"/>
      <c r="L66" s="365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7"/>
      <c r="AD66" s="364"/>
      <c r="AE66" s="364"/>
      <c r="AF66" s="364"/>
      <c r="AG66" s="364"/>
      <c r="AH66" s="364"/>
      <c r="AI66" s="364"/>
      <c r="AJ66" s="364"/>
      <c r="AK66" s="364"/>
      <c r="AL66" s="364"/>
      <c r="AM66" s="368"/>
    </row>
    <row r="67" spans="11:30" ht="12" customHeight="1"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mergeCells count="69">
    <mergeCell ref="H38:I38"/>
    <mergeCell ref="J38:K38"/>
    <mergeCell ref="AJ38:AK38"/>
    <mergeCell ref="AL38:AM38"/>
    <mergeCell ref="R3:R7"/>
    <mergeCell ref="T2:U2"/>
    <mergeCell ref="V2:W2"/>
    <mergeCell ref="X2:Y2"/>
    <mergeCell ref="AH2:AI2"/>
    <mergeCell ref="AJ2:AK2"/>
    <mergeCell ref="AL2:AM2"/>
    <mergeCell ref="N2:O2"/>
    <mergeCell ref="P2:Q2"/>
    <mergeCell ref="Z2:AA2"/>
    <mergeCell ref="AB2:AC2"/>
    <mergeCell ref="AD2:AE2"/>
    <mergeCell ref="AF2:AG2"/>
    <mergeCell ref="F2:G2"/>
    <mergeCell ref="H2:I2"/>
    <mergeCell ref="J2:K2"/>
    <mergeCell ref="L2:M2"/>
    <mergeCell ref="H9:I9"/>
    <mergeCell ref="J9:K9"/>
    <mergeCell ref="AJ9:AK9"/>
    <mergeCell ref="AL9:AM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9:AD40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D59:AD60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</mergeCells>
  <printOptions horizontalCentered="1" verticalCentered="1"/>
  <pageMargins left="0" right="0" top="0" bottom="0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09" customWidth="1"/>
  </cols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09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6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.7109375" style="1" customWidth="1"/>
    <col min="2" max="16384" width="2.28125" style="1" customWidth="1"/>
  </cols>
  <sheetData>
    <row r="1" spans="2:59" ht="7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</row>
    <row r="2" spans="2:59" ht="9.75" customHeight="1" thickTop="1">
      <c r="B2" s="161" t="s">
        <v>228</v>
      </c>
      <c r="C2" s="162"/>
      <c r="D2" s="162"/>
      <c r="E2" s="162"/>
      <c r="F2" s="162"/>
      <c r="G2" s="162"/>
      <c r="H2" s="239"/>
      <c r="I2" s="180"/>
      <c r="J2" s="40"/>
      <c r="K2" s="68" t="s">
        <v>45</v>
      </c>
      <c r="L2" s="68"/>
      <c r="M2" s="179"/>
      <c r="N2" s="421" t="s">
        <v>50</v>
      </c>
      <c r="O2" s="422"/>
      <c r="P2" s="423" t="s">
        <v>51</v>
      </c>
      <c r="Q2" s="422"/>
      <c r="R2" s="163" t="s">
        <v>165</v>
      </c>
      <c r="S2" s="421" t="s">
        <v>52</v>
      </c>
      <c r="T2" s="422"/>
      <c r="U2" s="423" t="s">
        <v>53</v>
      </c>
      <c r="V2" s="422"/>
      <c r="W2" s="172" t="s">
        <v>165</v>
      </c>
      <c r="X2" s="428" t="s">
        <v>44</v>
      </c>
      <c r="Y2" s="424"/>
      <c r="Z2" s="424" t="s">
        <v>0</v>
      </c>
      <c r="AA2" s="424"/>
      <c r="AB2" s="40"/>
      <c r="AC2" s="416" t="s">
        <v>83</v>
      </c>
      <c r="AD2" s="416"/>
      <c r="AE2" s="416" t="s">
        <v>84</v>
      </c>
      <c r="AF2" s="416"/>
      <c r="AG2" s="427" t="s">
        <v>85</v>
      </c>
      <c r="AH2" s="427"/>
      <c r="AI2" s="427" t="s">
        <v>86</v>
      </c>
      <c r="AJ2" s="427"/>
      <c r="AK2" s="427" t="s">
        <v>91</v>
      </c>
      <c r="AL2" s="427"/>
      <c r="AM2" s="427" t="s">
        <v>92</v>
      </c>
      <c r="AN2" s="427"/>
      <c r="AO2" s="427" t="s">
        <v>93</v>
      </c>
      <c r="AP2" s="427"/>
      <c r="AQ2" s="427" t="s">
        <v>94</v>
      </c>
      <c r="AR2" s="427"/>
      <c r="AS2" s="427" t="s">
        <v>95</v>
      </c>
      <c r="AT2" s="427"/>
      <c r="AU2" s="427" t="s">
        <v>96</v>
      </c>
      <c r="AV2" s="427"/>
      <c r="AW2" s="427" t="s">
        <v>97</v>
      </c>
      <c r="AX2" s="427"/>
      <c r="AY2" s="427" t="s">
        <v>90</v>
      </c>
      <c r="AZ2" s="427"/>
      <c r="BA2" s="427" t="s">
        <v>89</v>
      </c>
      <c r="BB2" s="427"/>
      <c r="BC2" s="427" t="s">
        <v>88</v>
      </c>
      <c r="BD2" s="427"/>
      <c r="BE2" s="427" t="s">
        <v>87</v>
      </c>
      <c r="BF2" s="427"/>
      <c r="BG2" s="80" t="s">
        <v>78</v>
      </c>
    </row>
    <row r="3" spans="2:59" ht="9.75" customHeight="1">
      <c r="B3" s="164"/>
      <c r="C3" s="165"/>
      <c r="D3" s="165"/>
      <c r="E3" s="165"/>
      <c r="F3" s="165"/>
      <c r="G3" s="165"/>
      <c r="H3" s="240"/>
      <c r="I3" s="94" t="s">
        <v>140</v>
      </c>
      <c r="J3" s="174"/>
      <c r="K3" s="174"/>
      <c r="L3" s="174"/>
      <c r="M3" s="4"/>
      <c r="N3" s="5"/>
      <c r="O3" s="166"/>
      <c r="P3" s="167"/>
      <c r="Q3" s="166"/>
      <c r="R3" s="14">
        <v>3</v>
      </c>
      <c r="S3" s="5"/>
      <c r="T3" s="166"/>
      <c r="U3" s="167"/>
      <c r="V3" s="166"/>
      <c r="W3" s="14">
        <v>3</v>
      </c>
      <c r="X3" s="11"/>
      <c r="Y3" s="12"/>
      <c r="Z3" s="13"/>
      <c r="AA3" s="12"/>
      <c r="AB3" s="417" t="s">
        <v>49</v>
      </c>
      <c r="AC3" s="8" t="s">
        <v>50</v>
      </c>
      <c r="AD3" s="9">
        <v>1</v>
      </c>
      <c r="AE3" s="9">
        <v>2</v>
      </c>
      <c r="AF3" s="9">
        <v>3</v>
      </c>
      <c r="AG3" s="9">
        <v>4</v>
      </c>
      <c r="AH3" s="9">
        <v>5</v>
      </c>
      <c r="AI3" s="9">
        <v>6</v>
      </c>
      <c r="AJ3" s="9">
        <v>7</v>
      </c>
      <c r="AK3" s="9">
        <v>8</v>
      </c>
      <c r="AL3" s="9">
        <v>9</v>
      </c>
      <c r="AM3" s="9">
        <v>10</v>
      </c>
      <c r="AN3" s="9">
        <v>11</v>
      </c>
      <c r="AO3" s="9">
        <v>12</v>
      </c>
      <c r="AP3" s="9">
        <v>13</v>
      </c>
      <c r="AQ3" s="9">
        <v>14</v>
      </c>
      <c r="AR3" s="9">
        <v>15</v>
      </c>
      <c r="AS3" s="9">
        <v>16</v>
      </c>
      <c r="AT3" s="9">
        <v>17</v>
      </c>
      <c r="AU3" s="9">
        <v>18</v>
      </c>
      <c r="AV3" s="9">
        <v>19</v>
      </c>
      <c r="AW3" s="9">
        <v>20</v>
      </c>
      <c r="AX3" s="9">
        <v>21</v>
      </c>
      <c r="AY3" s="9">
        <v>22</v>
      </c>
      <c r="AZ3" s="9">
        <v>23</v>
      </c>
      <c r="BA3" s="9">
        <v>24</v>
      </c>
      <c r="BB3" s="9">
        <v>25</v>
      </c>
      <c r="BC3" s="9">
        <v>26</v>
      </c>
      <c r="BD3" s="9">
        <v>27</v>
      </c>
      <c r="BE3" s="9">
        <v>28</v>
      </c>
      <c r="BF3" s="9">
        <v>29</v>
      </c>
      <c r="BG3" s="81">
        <v>30</v>
      </c>
    </row>
    <row r="4" spans="2:59" ht="9.75" customHeight="1">
      <c r="B4" s="168" t="s">
        <v>227</v>
      </c>
      <c r="C4" s="169"/>
      <c r="D4" s="169"/>
      <c r="E4" s="169"/>
      <c r="F4" s="169"/>
      <c r="G4" s="169"/>
      <c r="H4" s="241"/>
      <c r="I4" s="175"/>
      <c r="J4" s="176"/>
      <c r="K4" s="176"/>
      <c r="L4" s="176"/>
      <c r="M4" s="10"/>
      <c r="N4" s="11"/>
      <c r="O4" s="89"/>
      <c r="P4" s="88"/>
      <c r="Q4" s="89"/>
      <c r="R4" s="14">
        <v>2</v>
      </c>
      <c r="S4" s="11"/>
      <c r="T4" s="89"/>
      <c r="U4" s="88"/>
      <c r="V4" s="89"/>
      <c r="W4" s="14">
        <v>2</v>
      </c>
      <c r="X4" s="11"/>
      <c r="Y4" s="12"/>
      <c r="Z4" s="13"/>
      <c r="AA4" s="12"/>
      <c r="AB4" s="417"/>
      <c r="AC4" s="8" t="s">
        <v>51</v>
      </c>
      <c r="AD4" s="9">
        <v>1</v>
      </c>
      <c r="AE4" s="9">
        <v>2</v>
      </c>
      <c r="AF4" s="9">
        <v>3</v>
      </c>
      <c r="AG4" s="9">
        <v>4</v>
      </c>
      <c r="AH4" s="9">
        <v>5</v>
      </c>
      <c r="AI4" s="9">
        <v>6</v>
      </c>
      <c r="AJ4" s="9">
        <v>7</v>
      </c>
      <c r="AK4" s="9">
        <v>8</v>
      </c>
      <c r="AL4" s="9">
        <v>9</v>
      </c>
      <c r="AM4" s="9">
        <v>10</v>
      </c>
      <c r="AN4" s="9">
        <v>11</v>
      </c>
      <c r="AO4" s="9">
        <v>12</v>
      </c>
      <c r="AP4" s="9">
        <v>13</v>
      </c>
      <c r="AQ4" s="9">
        <v>14</v>
      </c>
      <c r="AR4" s="9">
        <v>15</v>
      </c>
      <c r="AS4" s="9">
        <v>16</v>
      </c>
      <c r="AT4" s="9">
        <v>17</v>
      </c>
      <c r="AU4" s="9">
        <v>18</v>
      </c>
      <c r="AV4" s="9">
        <v>19</v>
      </c>
      <c r="AW4" s="9">
        <v>20</v>
      </c>
      <c r="AX4" s="9">
        <v>21</v>
      </c>
      <c r="AY4" s="9">
        <v>22</v>
      </c>
      <c r="AZ4" s="9">
        <v>23</v>
      </c>
      <c r="BA4" s="9">
        <v>24</v>
      </c>
      <c r="BB4" s="84">
        <v>25</v>
      </c>
      <c r="BC4" s="85">
        <v>26</v>
      </c>
      <c r="BD4" s="9">
        <v>27</v>
      </c>
      <c r="BE4" s="9">
        <v>28</v>
      </c>
      <c r="BF4" s="9">
        <v>29</v>
      </c>
      <c r="BG4" s="81">
        <v>30</v>
      </c>
    </row>
    <row r="5" spans="2:59" ht="9.75" customHeight="1" thickBot="1">
      <c r="B5" s="164"/>
      <c r="C5" s="165"/>
      <c r="D5" s="165"/>
      <c r="E5" s="165"/>
      <c r="F5" s="165"/>
      <c r="G5" s="165"/>
      <c r="H5" s="240"/>
      <c r="I5" s="177"/>
      <c r="J5" s="178"/>
      <c r="K5" s="178"/>
      <c r="L5" s="178"/>
      <c r="M5" s="36"/>
      <c r="N5" s="181" t="s">
        <v>166</v>
      </c>
      <c r="O5" s="182" t="s">
        <v>167</v>
      </c>
      <c r="P5" s="183" t="s">
        <v>166</v>
      </c>
      <c r="Q5" s="182" t="s">
        <v>167</v>
      </c>
      <c r="R5" s="71">
        <v>1</v>
      </c>
      <c r="S5" s="181" t="s">
        <v>166</v>
      </c>
      <c r="T5" s="182" t="s">
        <v>167</v>
      </c>
      <c r="U5" s="183" t="s">
        <v>166</v>
      </c>
      <c r="V5" s="182" t="s">
        <v>167</v>
      </c>
      <c r="W5" s="71">
        <v>1</v>
      </c>
      <c r="X5" s="181" t="s">
        <v>166</v>
      </c>
      <c r="Y5" s="184">
        <v>1</v>
      </c>
      <c r="Z5" s="39"/>
      <c r="AA5" s="38"/>
      <c r="AB5" s="417"/>
      <c r="AC5" s="8" t="s">
        <v>52</v>
      </c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6</v>
      </c>
      <c r="AJ5" s="9">
        <v>7</v>
      </c>
      <c r="AK5" s="9">
        <v>8</v>
      </c>
      <c r="AL5" s="9">
        <v>9</v>
      </c>
      <c r="AM5" s="9">
        <v>10</v>
      </c>
      <c r="AN5" s="9">
        <v>11</v>
      </c>
      <c r="AO5" s="9">
        <v>12</v>
      </c>
      <c r="AP5" s="9">
        <v>13</v>
      </c>
      <c r="AQ5" s="9">
        <v>14</v>
      </c>
      <c r="AR5" s="9">
        <v>15</v>
      </c>
      <c r="AS5" s="9">
        <v>16</v>
      </c>
      <c r="AT5" s="9">
        <v>17</v>
      </c>
      <c r="AU5" s="9">
        <v>18</v>
      </c>
      <c r="AV5" s="9">
        <v>19</v>
      </c>
      <c r="AW5" s="9">
        <v>20</v>
      </c>
      <c r="AX5" s="9">
        <v>21</v>
      </c>
      <c r="AY5" s="9">
        <v>22</v>
      </c>
      <c r="AZ5" s="9">
        <v>23</v>
      </c>
      <c r="BA5" s="9">
        <v>24</v>
      </c>
      <c r="BB5" s="9">
        <v>25</v>
      </c>
      <c r="BC5" s="9">
        <v>26</v>
      </c>
      <c r="BD5" s="9">
        <v>27</v>
      </c>
      <c r="BE5" s="9">
        <v>28</v>
      </c>
      <c r="BF5" s="9">
        <v>29</v>
      </c>
      <c r="BG5" s="81">
        <v>30</v>
      </c>
    </row>
    <row r="6" spans="2:59" ht="9.75" customHeight="1" thickTop="1">
      <c r="B6" s="168"/>
      <c r="C6" s="169" t="s">
        <v>47</v>
      </c>
      <c r="D6" s="170"/>
      <c r="E6" s="171"/>
      <c r="F6" s="429" t="s">
        <v>48</v>
      </c>
      <c r="G6" s="429"/>
      <c r="H6" s="241"/>
      <c r="I6" s="97" t="s">
        <v>139</v>
      </c>
      <c r="J6" s="160"/>
      <c r="K6" s="160"/>
      <c r="L6" s="160"/>
      <c r="M6" s="41"/>
      <c r="N6" s="42"/>
      <c r="O6" s="87"/>
      <c r="P6" s="86"/>
      <c r="Q6" s="87"/>
      <c r="R6" s="173">
        <v>3</v>
      </c>
      <c r="S6" s="42"/>
      <c r="T6" s="87"/>
      <c r="U6" s="86"/>
      <c r="V6" s="87"/>
      <c r="W6" s="173">
        <v>3</v>
      </c>
      <c r="X6" s="42"/>
      <c r="Y6" s="43"/>
      <c r="Z6" s="44"/>
      <c r="AA6" s="43"/>
      <c r="AB6" s="417"/>
      <c r="AC6" s="8" t="s">
        <v>53</v>
      </c>
      <c r="AD6" s="9">
        <v>1</v>
      </c>
      <c r="AE6" s="9">
        <v>2</v>
      </c>
      <c r="AF6" s="9">
        <v>3</v>
      </c>
      <c r="AG6" s="9">
        <v>4</v>
      </c>
      <c r="AH6" s="9">
        <v>5</v>
      </c>
      <c r="AI6" s="9">
        <v>6</v>
      </c>
      <c r="AJ6" s="9">
        <v>7</v>
      </c>
      <c r="AK6" s="9">
        <v>8</v>
      </c>
      <c r="AL6" s="9">
        <v>9</v>
      </c>
      <c r="AM6" s="9">
        <v>10</v>
      </c>
      <c r="AN6" s="9">
        <v>11</v>
      </c>
      <c r="AO6" s="9">
        <v>12</v>
      </c>
      <c r="AP6" s="9">
        <v>13</v>
      </c>
      <c r="AQ6" s="9">
        <v>14</v>
      </c>
      <c r="AR6" s="9">
        <v>15</v>
      </c>
      <c r="AS6" s="9">
        <v>16</v>
      </c>
      <c r="AT6" s="9">
        <v>17</v>
      </c>
      <c r="AU6" s="9">
        <v>18</v>
      </c>
      <c r="AV6" s="9">
        <v>19</v>
      </c>
      <c r="AW6" s="9">
        <v>20</v>
      </c>
      <c r="AX6" s="9">
        <v>21</v>
      </c>
      <c r="AY6" s="9">
        <v>22</v>
      </c>
      <c r="AZ6" s="9">
        <v>23</v>
      </c>
      <c r="BA6" s="9">
        <v>24</v>
      </c>
      <c r="BB6" s="84">
        <v>25</v>
      </c>
      <c r="BC6" s="85">
        <v>26</v>
      </c>
      <c r="BD6" s="9">
        <v>27</v>
      </c>
      <c r="BE6" s="9">
        <v>28</v>
      </c>
      <c r="BF6" s="9">
        <v>29</v>
      </c>
      <c r="BG6" s="81">
        <v>30</v>
      </c>
    </row>
    <row r="7" spans="2:59" ht="9.75" customHeight="1">
      <c r="B7" s="128"/>
      <c r="D7" s="10"/>
      <c r="E7" s="11"/>
      <c r="H7" s="12"/>
      <c r="I7" s="175"/>
      <c r="J7" s="176"/>
      <c r="K7" s="176"/>
      <c r="L7" s="176"/>
      <c r="M7" s="10"/>
      <c r="N7" s="11"/>
      <c r="O7" s="89"/>
      <c r="P7" s="88"/>
      <c r="Q7" s="89"/>
      <c r="R7" s="14">
        <v>2</v>
      </c>
      <c r="S7" s="11"/>
      <c r="T7" s="89"/>
      <c r="U7" s="88"/>
      <c r="V7" s="89"/>
      <c r="W7" s="14">
        <v>2</v>
      </c>
      <c r="X7" s="11"/>
      <c r="Y7" s="12"/>
      <c r="Z7" s="13"/>
      <c r="AA7" s="12"/>
      <c r="AB7" s="417"/>
      <c r="AC7" s="8" t="s">
        <v>44</v>
      </c>
      <c r="AD7" s="9">
        <v>1</v>
      </c>
      <c r="AE7" s="9">
        <v>2</v>
      </c>
      <c r="AF7" s="9">
        <v>3</v>
      </c>
      <c r="AG7" s="9">
        <v>4</v>
      </c>
      <c r="AH7" s="9">
        <v>5</v>
      </c>
      <c r="AI7" s="9">
        <v>6</v>
      </c>
      <c r="AJ7" s="9">
        <v>7</v>
      </c>
      <c r="AK7" s="9">
        <v>8</v>
      </c>
      <c r="AL7" s="9">
        <v>9</v>
      </c>
      <c r="AM7" s="9">
        <v>10</v>
      </c>
      <c r="AN7" s="9">
        <v>11</v>
      </c>
      <c r="AO7" s="9">
        <v>12</v>
      </c>
      <c r="AP7" s="9">
        <v>13</v>
      </c>
      <c r="AQ7" s="9">
        <v>14</v>
      </c>
      <c r="AR7" s="9">
        <v>15</v>
      </c>
      <c r="AS7" s="9">
        <v>16</v>
      </c>
      <c r="AT7" s="9">
        <v>17</v>
      </c>
      <c r="AU7" s="9">
        <v>18</v>
      </c>
      <c r="AV7" s="9">
        <v>19</v>
      </c>
      <c r="AW7" s="9">
        <v>20</v>
      </c>
      <c r="AX7" s="9">
        <v>21</v>
      </c>
      <c r="AY7" s="9">
        <v>22</v>
      </c>
      <c r="AZ7" s="9">
        <v>23</v>
      </c>
      <c r="BA7" s="9">
        <v>24</v>
      </c>
      <c r="BB7" s="84">
        <v>25</v>
      </c>
      <c r="BC7" s="85">
        <v>26</v>
      </c>
      <c r="BD7" s="9">
        <v>27</v>
      </c>
      <c r="BE7" s="9">
        <v>28</v>
      </c>
      <c r="BF7" s="9">
        <v>29</v>
      </c>
      <c r="BG7" s="81">
        <v>30</v>
      </c>
    </row>
    <row r="8" spans="2:59" ht="9.75" customHeight="1" thickBot="1">
      <c r="B8" s="129"/>
      <c r="C8" s="35"/>
      <c r="D8" s="36"/>
      <c r="E8" s="37"/>
      <c r="F8" s="35"/>
      <c r="G8" s="35"/>
      <c r="H8" s="38"/>
      <c r="I8" s="177"/>
      <c r="J8" s="178"/>
      <c r="K8" s="178"/>
      <c r="L8" s="178"/>
      <c r="M8" s="36"/>
      <c r="N8" s="181" t="s">
        <v>166</v>
      </c>
      <c r="O8" s="182" t="s">
        <v>167</v>
      </c>
      <c r="P8" s="183" t="s">
        <v>166</v>
      </c>
      <c r="Q8" s="182" t="s">
        <v>167</v>
      </c>
      <c r="R8" s="14">
        <v>1</v>
      </c>
      <c r="S8" s="181" t="s">
        <v>166</v>
      </c>
      <c r="T8" s="182" t="s">
        <v>167</v>
      </c>
      <c r="U8" s="183" t="s">
        <v>166</v>
      </c>
      <c r="V8" s="182" t="s">
        <v>167</v>
      </c>
      <c r="W8" s="14">
        <v>1</v>
      </c>
      <c r="X8" s="181" t="s">
        <v>166</v>
      </c>
      <c r="Y8" s="184">
        <v>1</v>
      </c>
      <c r="Z8" s="39"/>
      <c r="AA8" s="38"/>
      <c r="AB8" s="35"/>
      <c r="AC8" s="35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82"/>
    </row>
    <row r="9" spans="2:59" ht="9.75" customHeight="1" thickTop="1">
      <c r="B9" s="425" t="s">
        <v>65</v>
      </c>
      <c r="C9" s="397"/>
      <c r="D9" s="398"/>
      <c r="E9" s="398"/>
      <c r="F9" s="398"/>
      <c r="G9" s="398"/>
      <c r="H9" s="398"/>
      <c r="I9" s="398"/>
      <c r="J9" s="398"/>
      <c r="K9" s="398"/>
      <c r="L9" s="399"/>
      <c r="M9" s="493" t="s">
        <v>406</v>
      </c>
      <c r="N9" s="485" t="s">
        <v>102</v>
      </c>
      <c r="O9" s="486"/>
      <c r="P9" s="86"/>
      <c r="Q9" s="40"/>
      <c r="R9" s="87"/>
      <c r="S9" s="86"/>
      <c r="T9" s="40"/>
      <c r="U9" s="87"/>
      <c r="V9" s="86"/>
      <c r="W9" s="40"/>
      <c r="X9" s="87"/>
      <c r="Y9" s="86"/>
      <c r="Z9" s="40"/>
      <c r="AA9" s="87"/>
      <c r="AB9" s="86"/>
      <c r="AC9" s="40"/>
      <c r="AD9" s="87"/>
      <c r="AE9" s="425" t="s">
        <v>66</v>
      </c>
      <c r="AF9" s="397"/>
      <c r="AG9" s="398"/>
      <c r="AH9" s="398"/>
      <c r="AI9" s="398"/>
      <c r="AJ9" s="398"/>
      <c r="AK9" s="398"/>
      <c r="AL9" s="398"/>
      <c r="AM9" s="398"/>
      <c r="AN9" s="398"/>
      <c r="AO9" s="399"/>
      <c r="AP9" s="493" t="s">
        <v>406</v>
      </c>
      <c r="AQ9" s="485" t="s">
        <v>102</v>
      </c>
      <c r="AR9" s="486"/>
      <c r="AS9" s="86"/>
      <c r="AT9" s="40"/>
      <c r="AU9" s="87"/>
      <c r="AV9" s="86"/>
      <c r="AW9" s="40"/>
      <c r="AX9" s="87"/>
      <c r="AY9" s="86"/>
      <c r="AZ9" s="40"/>
      <c r="BA9" s="87"/>
      <c r="BB9" s="86"/>
      <c r="BC9" s="40"/>
      <c r="BD9" s="87"/>
      <c r="BE9" s="86"/>
      <c r="BF9" s="40"/>
      <c r="BG9" s="43"/>
    </row>
    <row r="10" spans="2:59" ht="9.75" customHeight="1">
      <c r="B10" s="426"/>
      <c r="C10" s="400"/>
      <c r="D10" s="401"/>
      <c r="E10" s="401"/>
      <c r="F10" s="401"/>
      <c r="G10" s="401"/>
      <c r="H10" s="401"/>
      <c r="I10" s="401"/>
      <c r="J10" s="401"/>
      <c r="K10" s="401"/>
      <c r="L10" s="402"/>
      <c r="M10" s="494"/>
      <c r="N10" s="470"/>
      <c r="O10" s="487"/>
      <c r="P10" s="245"/>
      <c r="Q10" s="22"/>
      <c r="R10" s="249"/>
      <c r="S10" s="245"/>
      <c r="T10" s="22"/>
      <c r="U10" s="249"/>
      <c r="V10" s="245"/>
      <c r="W10" s="22"/>
      <c r="X10" s="249"/>
      <c r="Y10" s="245"/>
      <c r="Z10" s="22"/>
      <c r="AA10" s="249"/>
      <c r="AB10" s="245"/>
      <c r="AC10" s="22"/>
      <c r="AD10" s="249"/>
      <c r="AE10" s="426"/>
      <c r="AF10" s="400"/>
      <c r="AG10" s="401"/>
      <c r="AH10" s="401"/>
      <c r="AI10" s="401"/>
      <c r="AJ10" s="401"/>
      <c r="AK10" s="401"/>
      <c r="AL10" s="401"/>
      <c r="AM10" s="401"/>
      <c r="AN10" s="401"/>
      <c r="AO10" s="402"/>
      <c r="AP10" s="494"/>
      <c r="AQ10" s="470"/>
      <c r="AR10" s="487"/>
      <c r="AS10" s="245"/>
      <c r="AT10" s="22"/>
      <c r="AU10" s="249"/>
      <c r="AV10" s="245"/>
      <c r="AW10" s="22"/>
      <c r="AX10" s="249"/>
      <c r="AY10" s="245"/>
      <c r="AZ10" s="22"/>
      <c r="BA10" s="249"/>
      <c r="BB10" s="245"/>
      <c r="BC10" s="22"/>
      <c r="BD10" s="249"/>
      <c r="BE10" s="245"/>
      <c r="BF10" s="22"/>
      <c r="BG10" s="246"/>
    </row>
    <row r="11" spans="2:59" ht="9.75" customHeight="1" thickBot="1">
      <c r="B11" s="426"/>
      <c r="C11" s="403"/>
      <c r="D11" s="393"/>
      <c r="E11" s="393"/>
      <c r="F11" s="393"/>
      <c r="G11" s="393"/>
      <c r="H11" s="393"/>
      <c r="I11" s="393"/>
      <c r="J11" s="393"/>
      <c r="K11" s="393"/>
      <c r="L11" s="394"/>
      <c r="M11" s="495"/>
      <c r="N11" s="488" t="s">
        <v>103</v>
      </c>
      <c r="O11" s="489"/>
      <c r="P11" s="490"/>
      <c r="Q11" s="491" t="s">
        <v>100</v>
      </c>
      <c r="R11" s="492"/>
      <c r="S11" s="490"/>
      <c r="T11" s="491" t="s">
        <v>100</v>
      </c>
      <c r="U11" s="492"/>
      <c r="V11" s="490"/>
      <c r="W11" s="491" t="s">
        <v>100</v>
      </c>
      <c r="X11" s="492"/>
      <c r="Y11" s="490"/>
      <c r="Z11" s="491" t="s">
        <v>100</v>
      </c>
      <c r="AA11" s="492"/>
      <c r="AB11" s="490"/>
      <c r="AC11" s="491" t="s">
        <v>100</v>
      </c>
      <c r="AD11" s="492"/>
      <c r="AE11" s="430"/>
      <c r="AF11" s="403"/>
      <c r="AG11" s="393"/>
      <c r="AH11" s="393"/>
      <c r="AI11" s="393"/>
      <c r="AJ11" s="393"/>
      <c r="AK11" s="393"/>
      <c r="AL11" s="393"/>
      <c r="AM11" s="393"/>
      <c r="AN11" s="393"/>
      <c r="AO11" s="394"/>
      <c r="AP11" s="495"/>
      <c r="AQ11" s="488" t="s">
        <v>103</v>
      </c>
      <c r="AR11" s="489"/>
      <c r="AS11" s="490"/>
      <c r="AT11" s="491" t="s">
        <v>100</v>
      </c>
      <c r="AU11" s="492"/>
      <c r="AV11" s="490"/>
      <c r="AW11" s="491" t="s">
        <v>100</v>
      </c>
      <c r="AX11" s="492"/>
      <c r="AY11" s="490"/>
      <c r="AZ11" s="491" t="s">
        <v>100</v>
      </c>
      <c r="BA11" s="492"/>
      <c r="BB11" s="490"/>
      <c r="BC11" s="491" t="s">
        <v>100</v>
      </c>
      <c r="BD11" s="492"/>
      <c r="BE11" s="490"/>
      <c r="BF11" s="491" t="s">
        <v>100</v>
      </c>
      <c r="BG11" s="496"/>
    </row>
    <row r="12" spans="2:59" ht="15" customHeight="1">
      <c r="B12" s="418" t="s">
        <v>75</v>
      </c>
      <c r="C12" s="419"/>
      <c r="D12" s="42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243"/>
      <c r="AC12" s="213"/>
      <c r="AD12" s="244"/>
      <c r="AE12" s="418" t="s">
        <v>75</v>
      </c>
      <c r="AF12" s="419"/>
      <c r="AG12" s="42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243"/>
      <c r="BF12" s="213"/>
      <c r="BG12" s="244"/>
    </row>
    <row r="13" spans="2:59" ht="9.75" customHeight="1">
      <c r="B13" s="413"/>
      <c r="C13" s="414"/>
      <c r="D13" s="41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245"/>
      <c r="AC13" s="22"/>
      <c r="AD13" s="246"/>
      <c r="AE13" s="413"/>
      <c r="AF13" s="414"/>
      <c r="AG13" s="41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245"/>
      <c r="BF13" s="22"/>
      <c r="BG13" s="246"/>
    </row>
    <row r="14" spans="2:59" ht="15" customHeight="1">
      <c r="B14" s="395" t="s">
        <v>76</v>
      </c>
      <c r="C14" s="396"/>
      <c r="D14" s="41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47"/>
      <c r="AC14" s="60"/>
      <c r="AD14" s="136"/>
      <c r="AE14" s="395" t="s">
        <v>76</v>
      </c>
      <c r="AF14" s="396"/>
      <c r="AG14" s="412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47"/>
      <c r="BF14" s="60"/>
      <c r="BG14" s="136"/>
    </row>
    <row r="15" spans="2:59" ht="9.75" customHeight="1">
      <c r="B15" s="413"/>
      <c r="C15" s="414"/>
      <c r="D15" s="4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45"/>
      <c r="AC15" s="22"/>
      <c r="AD15" s="246"/>
      <c r="AE15" s="413"/>
      <c r="AF15" s="414"/>
      <c r="AG15" s="415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45"/>
      <c r="BF15" s="22"/>
      <c r="BG15" s="246"/>
    </row>
    <row r="16" spans="2:59" ht="15" customHeight="1">
      <c r="B16" s="100"/>
      <c r="C16" s="15" t="s">
        <v>77</v>
      </c>
      <c r="D16" s="1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5"/>
      <c r="AC16" s="15"/>
      <c r="AD16" s="99"/>
      <c r="AE16" s="100"/>
      <c r="AF16" s="15" t="s">
        <v>77</v>
      </c>
      <c r="AG16" s="15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5"/>
      <c r="BF16" s="15"/>
      <c r="BG16" s="99"/>
    </row>
    <row r="17" spans="2:59" ht="15" customHeight="1">
      <c r="B17" s="102"/>
      <c r="C17" s="20" t="s">
        <v>101</v>
      </c>
      <c r="D17" s="2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20"/>
      <c r="AC17" s="20"/>
      <c r="AD17" s="101"/>
      <c r="AE17" s="102"/>
      <c r="AF17" s="20" t="s">
        <v>101</v>
      </c>
      <c r="AG17" s="20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20"/>
      <c r="BF17" s="20"/>
      <c r="BG17" s="101"/>
    </row>
    <row r="18" spans="2:59" ht="9.75" customHeight="1">
      <c r="B18" s="104"/>
      <c r="C18" s="26" t="s">
        <v>57</v>
      </c>
      <c r="D18" s="26"/>
      <c r="E18" s="63">
        <v>1</v>
      </c>
      <c r="F18" s="63">
        <v>2</v>
      </c>
      <c r="G18" s="63">
        <v>3</v>
      </c>
      <c r="H18" s="63">
        <v>4</v>
      </c>
      <c r="I18" s="63">
        <v>5</v>
      </c>
      <c r="J18" s="63">
        <v>6</v>
      </c>
      <c r="K18" s="63">
        <v>7</v>
      </c>
      <c r="L18" s="63">
        <v>8</v>
      </c>
      <c r="M18" s="63">
        <v>9</v>
      </c>
      <c r="N18" s="63">
        <v>10</v>
      </c>
      <c r="O18" s="63">
        <v>11</v>
      </c>
      <c r="P18" s="63">
        <v>12</v>
      </c>
      <c r="Q18" s="63">
        <v>13</v>
      </c>
      <c r="R18" s="63">
        <v>14</v>
      </c>
      <c r="S18" s="63">
        <v>15</v>
      </c>
      <c r="T18" s="63">
        <v>16</v>
      </c>
      <c r="U18" s="63">
        <v>17</v>
      </c>
      <c r="V18" s="63">
        <v>18</v>
      </c>
      <c r="W18" s="63">
        <v>19</v>
      </c>
      <c r="X18" s="63">
        <v>20</v>
      </c>
      <c r="Y18" s="63">
        <v>21</v>
      </c>
      <c r="Z18" s="63">
        <v>22</v>
      </c>
      <c r="AA18" s="63">
        <v>23</v>
      </c>
      <c r="AB18" s="63" t="s">
        <v>81</v>
      </c>
      <c r="AC18" s="63" t="s">
        <v>79</v>
      </c>
      <c r="AD18" s="103" t="s">
        <v>80</v>
      </c>
      <c r="AE18" s="104"/>
      <c r="AF18" s="26" t="s">
        <v>57</v>
      </c>
      <c r="AG18" s="26"/>
      <c r="AH18" s="63">
        <v>1</v>
      </c>
      <c r="AI18" s="63">
        <v>2</v>
      </c>
      <c r="AJ18" s="63">
        <v>3</v>
      </c>
      <c r="AK18" s="63">
        <v>4</v>
      </c>
      <c r="AL18" s="63">
        <v>5</v>
      </c>
      <c r="AM18" s="63">
        <v>6</v>
      </c>
      <c r="AN18" s="63">
        <v>7</v>
      </c>
      <c r="AO18" s="63">
        <v>8</v>
      </c>
      <c r="AP18" s="63">
        <v>9</v>
      </c>
      <c r="AQ18" s="63">
        <v>10</v>
      </c>
      <c r="AR18" s="63">
        <v>11</v>
      </c>
      <c r="AS18" s="63">
        <v>12</v>
      </c>
      <c r="AT18" s="63">
        <v>13</v>
      </c>
      <c r="AU18" s="63">
        <v>14</v>
      </c>
      <c r="AV18" s="63">
        <v>15</v>
      </c>
      <c r="AW18" s="63">
        <v>16</v>
      </c>
      <c r="AX18" s="63">
        <v>17</v>
      </c>
      <c r="AY18" s="63">
        <v>18</v>
      </c>
      <c r="AZ18" s="63">
        <v>19</v>
      </c>
      <c r="BA18" s="63">
        <v>20</v>
      </c>
      <c r="BB18" s="63">
        <v>21</v>
      </c>
      <c r="BC18" s="63">
        <v>22</v>
      </c>
      <c r="BD18" s="63">
        <v>23</v>
      </c>
      <c r="BE18" s="63" t="s">
        <v>81</v>
      </c>
      <c r="BF18" s="63" t="s">
        <v>79</v>
      </c>
      <c r="BG18" s="103" t="s">
        <v>80</v>
      </c>
    </row>
    <row r="19" spans="2:59" s="14" customFormat="1" ht="7.5" customHeight="1">
      <c r="B19" s="106"/>
      <c r="C19" s="56" t="s">
        <v>58</v>
      </c>
      <c r="D19" s="5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61"/>
      <c r="AC19" s="61"/>
      <c r="AD19" s="105"/>
      <c r="AE19" s="106"/>
      <c r="AF19" s="56" t="s">
        <v>58</v>
      </c>
      <c r="AG19" s="56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61"/>
      <c r="BF19" s="61"/>
      <c r="BG19" s="105"/>
    </row>
    <row r="20" spans="2:59" s="14" customFormat="1" ht="7.5" customHeight="1">
      <c r="B20" s="108"/>
      <c r="C20" s="58" t="s">
        <v>59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2"/>
      <c r="AC20" s="62"/>
      <c r="AD20" s="107"/>
      <c r="AE20" s="108"/>
      <c r="AF20" s="58" t="s">
        <v>59</v>
      </c>
      <c r="AG20" s="5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2"/>
      <c r="BF20" s="62"/>
      <c r="BG20" s="107"/>
    </row>
    <row r="21" spans="2:59" ht="9.75" customHeight="1">
      <c r="B21" s="110"/>
      <c r="C21" s="33" t="s">
        <v>67</v>
      </c>
      <c r="D21" s="3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50"/>
      <c r="AD21" s="109"/>
      <c r="AE21" s="110"/>
      <c r="AF21" s="33" t="s">
        <v>67</v>
      </c>
      <c r="AG21" s="33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/>
      <c r="BF21" s="50"/>
      <c r="BG21" s="109"/>
    </row>
    <row r="22" spans="2:59" ht="9.75" customHeight="1">
      <c r="B22" s="111"/>
      <c r="C22" s="33" t="s">
        <v>72</v>
      </c>
      <c r="D22" s="33"/>
      <c r="E22" s="130">
        <v>1</v>
      </c>
      <c r="F22" s="130">
        <v>2</v>
      </c>
      <c r="G22" s="130">
        <v>3</v>
      </c>
      <c r="H22" s="130">
        <v>4</v>
      </c>
      <c r="I22" s="130">
        <v>5</v>
      </c>
      <c r="J22" s="130">
        <v>6</v>
      </c>
      <c r="K22" s="130">
        <v>7</v>
      </c>
      <c r="L22" s="130">
        <v>8</v>
      </c>
      <c r="M22" s="130">
        <v>9</v>
      </c>
      <c r="N22" s="130">
        <v>10</v>
      </c>
      <c r="O22" s="130">
        <v>11</v>
      </c>
      <c r="P22" s="130">
        <v>12</v>
      </c>
      <c r="Q22" s="130">
        <v>13</v>
      </c>
      <c r="R22" s="34"/>
      <c r="S22" s="33" t="s">
        <v>71</v>
      </c>
      <c r="T22" s="33"/>
      <c r="U22" s="130">
        <v>1</v>
      </c>
      <c r="V22" s="130">
        <v>2</v>
      </c>
      <c r="W22" s="130">
        <v>3</v>
      </c>
      <c r="X22" s="130">
        <v>4</v>
      </c>
      <c r="Y22" s="130">
        <v>5</v>
      </c>
      <c r="Z22" s="130">
        <v>6</v>
      </c>
      <c r="AA22" s="130">
        <v>7</v>
      </c>
      <c r="AB22" s="130">
        <v>8</v>
      </c>
      <c r="AC22" s="130">
        <v>9</v>
      </c>
      <c r="AD22" s="131">
        <v>10</v>
      </c>
      <c r="AE22" s="111"/>
      <c r="AF22" s="33" t="s">
        <v>72</v>
      </c>
      <c r="AG22" s="33"/>
      <c r="AH22" s="130">
        <v>1</v>
      </c>
      <c r="AI22" s="130">
        <v>2</v>
      </c>
      <c r="AJ22" s="130">
        <v>3</v>
      </c>
      <c r="AK22" s="130">
        <v>4</v>
      </c>
      <c r="AL22" s="130">
        <v>5</v>
      </c>
      <c r="AM22" s="130">
        <v>6</v>
      </c>
      <c r="AN22" s="130">
        <v>7</v>
      </c>
      <c r="AO22" s="130">
        <v>8</v>
      </c>
      <c r="AP22" s="130">
        <v>9</v>
      </c>
      <c r="AQ22" s="130">
        <v>10</v>
      </c>
      <c r="AR22" s="130">
        <v>11</v>
      </c>
      <c r="AS22" s="130">
        <v>12</v>
      </c>
      <c r="AT22" s="130">
        <v>13</v>
      </c>
      <c r="AU22" s="34"/>
      <c r="AV22" s="33" t="s">
        <v>71</v>
      </c>
      <c r="AW22" s="33"/>
      <c r="AX22" s="130">
        <v>1</v>
      </c>
      <c r="AY22" s="130">
        <v>2</v>
      </c>
      <c r="AZ22" s="130">
        <v>3</v>
      </c>
      <c r="BA22" s="130">
        <v>4</v>
      </c>
      <c r="BB22" s="130">
        <v>5</v>
      </c>
      <c r="BC22" s="130">
        <v>6</v>
      </c>
      <c r="BD22" s="130">
        <v>7</v>
      </c>
      <c r="BE22" s="130">
        <v>8</v>
      </c>
      <c r="BF22" s="130">
        <v>9</v>
      </c>
      <c r="BG22" s="131">
        <v>10</v>
      </c>
    </row>
    <row r="23" spans="2:59" ht="9.75" customHeight="1" thickBot="1">
      <c r="B23" s="113"/>
      <c r="C23" s="52" t="s">
        <v>73</v>
      </c>
      <c r="D23" s="5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4"/>
      <c r="AD23" s="112"/>
      <c r="AE23" s="113"/>
      <c r="AF23" s="52" t="s">
        <v>73</v>
      </c>
      <c r="AG23" s="5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3"/>
      <c r="BF23" s="74"/>
      <c r="BG23" s="112"/>
    </row>
    <row r="24" spans="2:59" s="14" customFormat="1" ht="9.75" customHeight="1">
      <c r="B24" s="143"/>
      <c r="C24" s="2" t="s">
        <v>54</v>
      </c>
      <c r="D24" s="75"/>
      <c r="E24" s="75">
        <v>1</v>
      </c>
      <c r="F24" s="75">
        <v>2</v>
      </c>
      <c r="G24" s="75">
        <v>3</v>
      </c>
      <c r="H24" s="75">
        <v>4</v>
      </c>
      <c r="I24" s="75">
        <v>5</v>
      </c>
      <c r="J24" s="75">
        <v>6</v>
      </c>
      <c r="K24" s="75">
        <v>7</v>
      </c>
      <c r="L24" s="75">
        <v>8</v>
      </c>
      <c r="M24" s="75">
        <v>9</v>
      </c>
      <c r="N24" s="75">
        <v>10</v>
      </c>
      <c r="O24" s="75">
        <v>11</v>
      </c>
      <c r="P24" s="75">
        <v>12</v>
      </c>
      <c r="Q24" s="75">
        <v>13</v>
      </c>
      <c r="R24" s="75">
        <v>14</v>
      </c>
      <c r="S24" s="75">
        <v>15</v>
      </c>
      <c r="T24" s="75">
        <v>16</v>
      </c>
      <c r="U24" s="75">
        <v>17</v>
      </c>
      <c r="V24" s="75">
        <v>18</v>
      </c>
      <c r="W24" s="75">
        <v>19</v>
      </c>
      <c r="X24" s="75">
        <v>20</v>
      </c>
      <c r="Y24" s="75">
        <v>21</v>
      </c>
      <c r="Z24" s="75">
        <v>22</v>
      </c>
      <c r="AA24" s="75">
        <v>23</v>
      </c>
      <c r="AB24" s="75"/>
      <c r="AC24" s="75" t="s">
        <v>60</v>
      </c>
      <c r="AD24" s="114"/>
      <c r="AE24" s="115"/>
      <c r="AF24" s="2" t="s">
        <v>54</v>
      </c>
      <c r="AG24" s="75"/>
      <c r="AH24" s="75">
        <v>1</v>
      </c>
      <c r="AI24" s="75">
        <v>2</v>
      </c>
      <c r="AJ24" s="75">
        <v>3</v>
      </c>
      <c r="AK24" s="75">
        <v>4</v>
      </c>
      <c r="AL24" s="75">
        <v>5</v>
      </c>
      <c r="AM24" s="75">
        <v>6</v>
      </c>
      <c r="AN24" s="75">
        <v>7</v>
      </c>
      <c r="AO24" s="75">
        <v>8</v>
      </c>
      <c r="AP24" s="75">
        <v>9</v>
      </c>
      <c r="AQ24" s="75">
        <v>10</v>
      </c>
      <c r="AR24" s="75">
        <v>11</v>
      </c>
      <c r="AS24" s="75">
        <v>12</v>
      </c>
      <c r="AT24" s="75">
        <v>13</v>
      </c>
      <c r="AU24" s="75">
        <v>14</v>
      </c>
      <c r="AV24" s="75">
        <v>15</v>
      </c>
      <c r="AW24" s="75">
        <v>16</v>
      </c>
      <c r="AX24" s="75">
        <v>17</v>
      </c>
      <c r="AY24" s="75">
        <v>18</v>
      </c>
      <c r="AZ24" s="75">
        <v>19</v>
      </c>
      <c r="BA24" s="75">
        <v>20</v>
      </c>
      <c r="BB24" s="75">
        <v>21</v>
      </c>
      <c r="BC24" s="75">
        <v>22</v>
      </c>
      <c r="BD24" s="75">
        <v>23</v>
      </c>
      <c r="BE24" s="75"/>
      <c r="BF24" s="75" t="s">
        <v>60</v>
      </c>
      <c r="BG24" s="114"/>
    </row>
    <row r="25" spans="2:59" ht="9.75" customHeight="1">
      <c r="B25" s="406"/>
      <c r="C25" s="407"/>
      <c r="D25" s="40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0"/>
      <c r="AC25" s="31"/>
      <c r="AD25" s="116"/>
      <c r="AE25" s="406"/>
      <c r="AF25" s="407"/>
      <c r="AG25" s="408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30"/>
      <c r="BF25" s="31"/>
      <c r="BG25" s="116"/>
    </row>
    <row r="26" spans="2:59" ht="9.75" customHeight="1">
      <c r="B26" s="409"/>
      <c r="C26" s="410"/>
      <c r="D26" s="41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6"/>
      <c r="AC26" s="47"/>
      <c r="AD26" s="117"/>
      <c r="AE26" s="409"/>
      <c r="AF26" s="410"/>
      <c r="AG26" s="411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66"/>
      <c r="BF26" s="47"/>
      <c r="BG26" s="117"/>
    </row>
    <row r="27" spans="2:59" ht="9.75" customHeight="1">
      <c r="B27" s="137"/>
      <c r="C27" s="138"/>
      <c r="D27" s="13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6"/>
      <c r="AC27" s="47"/>
      <c r="AD27" s="117"/>
      <c r="AE27" s="137"/>
      <c r="AF27" s="132"/>
      <c r="AG27" s="132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66"/>
      <c r="BF27" s="47"/>
      <c r="BG27" s="117"/>
    </row>
    <row r="28" spans="2:59" ht="9.75" customHeight="1">
      <c r="B28" s="139"/>
      <c r="C28" s="140"/>
      <c r="D28" s="14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23"/>
      <c r="AD28" s="118"/>
      <c r="AE28" s="139"/>
      <c r="AF28" s="133"/>
      <c r="AG28" s="133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7"/>
      <c r="BF28" s="23"/>
      <c r="BG28" s="118"/>
    </row>
    <row r="29" spans="2:59" ht="9.75" customHeight="1">
      <c r="B29" s="141"/>
      <c r="C29" s="142"/>
      <c r="D29" s="14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4"/>
      <c r="AC29" s="25"/>
      <c r="AD29" s="119"/>
      <c r="AE29" s="141"/>
      <c r="AF29" s="134"/>
      <c r="AG29" s="134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4"/>
      <c r="BF29" s="25"/>
      <c r="BG29" s="119"/>
    </row>
    <row r="30" spans="2:59" ht="9.75" customHeight="1">
      <c r="B30" s="144"/>
      <c r="C30" s="26" t="s">
        <v>55</v>
      </c>
      <c r="D30" s="26"/>
      <c r="E30" s="64">
        <v>1</v>
      </c>
      <c r="F30" s="64">
        <v>2</v>
      </c>
      <c r="G30" s="64">
        <v>3</v>
      </c>
      <c r="H30" s="64">
        <v>4</v>
      </c>
      <c r="I30" s="64">
        <v>5</v>
      </c>
      <c r="J30" s="64">
        <v>6</v>
      </c>
      <c r="K30" s="64">
        <v>7</v>
      </c>
      <c r="L30" s="64">
        <v>8</v>
      </c>
      <c r="M30" s="64">
        <v>9</v>
      </c>
      <c r="N30" s="64">
        <v>10</v>
      </c>
      <c r="O30" s="64">
        <v>11</v>
      </c>
      <c r="P30" s="64">
        <v>12</v>
      </c>
      <c r="Q30" s="64">
        <v>13</v>
      </c>
      <c r="R30" s="64">
        <v>14</v>
      </c>
      <c r="S30" s="64">
        <v>15</v>
      </c>
      <c r="T30" s="64">
        <v>16</v>
      </c>
      <c r="U30" s="64">
        <v>17</v>
      </c>
      <c r="V30" s="64">
        <v>18</v>
      </c>
      <c r="W30" s="64">
        <v>19</v>
      </c>
      <c r="X30" s="64">
        <v>20</v>
      </c>
      <c r="Y30" s="64">
        <v>21</v>
      </c>
      <c r="Z30" s="64">
        <v>22</v>
      </c>
      <c r="AA30" s="64">
        <v>23</v>
      </c>
      <c r="AB30" s="63"/>
      <c r="AC30" s="63" t="s">
        <v>60</v>
      </c>
      <c r="AD30" s="103"/>
      <c r="AE30" s="144"/>
      <c r="AF30" s="26" t="s">
        <v>55</v>
      </c>
      <c r="AG30" s="26"/>
      <c r="AH30" s="64">
        <v>1</v>
      </c>
      <c r="AI30" s="64">
        <v>2</v>
      </c>
      <c r="AJ30" s="64">
        <v>3</v>
      </c>
      <c r="AK30" s="64">
        <v>4</v>
      </c>
      <c r="AL30" s="64">
        <v>5</v>
      </c>
      <c r="AM30" s="64">
        <v>6</v>
      </c>
      <c r="AN30" s="64">
        <v>7</v>
      </c>
      <c r="AO30" s="64">
        <v>8</v>
      </c>
      <c r="AP30" s="64">
        <v>9</v>
      </c>
      <c r="AQ30" s="64">
        <v>10</v>
      </c>
      <c r="AR30" s="64">
        <v>11</v>
      </c>
      <c r="AS30" s="64">
        <v>12</v>
      </c>
      <c r="AT30" s="64">
        <v>13</v>
      </c>
      <c r="AU30" s="64">
        <v>14</v>
      </c>
      <c r="AV30" s="64">
        <v>15</v>
      </c>
      <c r="AW30" s="64">
        <v>16</v>
      </c>
      <c r="AX30" s="64">
        <v>17</v>
      </c>
      <c r="AY30" s="64">
        <v>18</v>
      </c>
      <c r="AZ30" s="64">
        <v>19</v>
      </c>
      <c r="BA30" s="64">
        <v>20</v>
      </c>
      <c r="BB30" s="64">
        <v>21</v>
      </c>
      <c r="BC30" s="64">
        <v>22</v>
      </c>
      <c r="BD30" s="64">
        <v>23</v>
      </c>
      <c r="BE30" s="63"/>
      <c r="BF30" s="63" t="s">
        <v>60</v>
      </c>
      <c r="BG30" s="103"/>
    </row>
    <row r="31" spans="2:59" ht="9.75" customHeight="1">
      <c r="B31" s="406"/>
      <c r="C31" s="407"/>
      <c r="D31" s="40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0"/>
      <c r="AC31" s="31"/>
      <c r="AD31" s="116"/>
      <c r="AE31" s="406"/>
      <c r="AF31" s="407"/>
      <c r="AG31" s="408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30"/>
      <c r="BF31" s="31"/>
      <c r="BG31" s="116"/>
    </row>
    <row r="32" spans="2:59" ht="9.75" customHeight="1">
      <c r="B32" s="409"/>
      <c r="C32" s="410"/>
      <c r="D32" s="41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66"/>
      <c r="AC32" s="47"/>
      <c r="AD32" s="117"/>
      <c r="AE32" s="409"/>
      <c r="AF32" s="410"/>
      <c r="AG32" s="411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66"/>
      <c r="BF32" s="47"/>
      <c r="BG32" s="117"/>
    </row>
    <row r="33" spans="2:59" ht="9.75" customHeight="1">
      <c r="B33" s="139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23"/>
      <c r="AD33" s="118"/>
      <c r="AE33" s="139"/>
      <c r="AF33" s="15"/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7"/>
      <c r="BF33" s="23"/>
      <c r="BG33" s="118"/>
    </row>
    <row r="34" spans="2:59" ht="9.75" customHeight="1">
      <c r="B34" s="139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23"/>
      <c r="AD34" s="118"/>
      <c r="AE34" s="139"/>
      <c r="AF34" s="15"/>
      <c r="AG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7"/>
      <c r="BF34" s="23"/>
      <c r="BG34" s="118"/>
    </row>
    <row r="35" spans="2:59" ht="9.75" customHeight="1">
      <c r="B35" s="139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23"/>
      <c r="AD35" s="118"/>
      <c r="AE35" s="139"/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7"/>
      <c r="BF35" s="23"/>
      <c r="BG35" s="118"/>
    </row>
    <row r="36" spans="2:59" ht="9.75" customHeight="1">
      <c r="B36" s="139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23"/>
      <c r="AD36" s="118"/>
      <c r="AE36" s="139"/>
      <c r="AF36" s="15"/>
      <c r="AG36" s="15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"/>
      <c r="BF36" s="23"/>
      <c r="BG36" s="118"/>
    </row>
    <row r="37" spans="2:59" ht="9.75" customHeight="1">
      <c r="B37" s="141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4"/>
      <c r="AC37" s="25"/>
      <c r="AD37" s="119"/>
      <c r="AE37" s="141"/>
      <c r="AF37" s="20"/>
      <c r="AG37" s="20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4"/>
      <c r="BF37" s="25"/>
      <c r="BG37" s="119"/>
    </row>
    <row r="38" spans="2:59" ht="9.75" customHeight="1">
      <c r="B38" s="144"/>
      <c r="C38" s="26" t="s">
        <v>56</v>
      </c>
      <c r="D38" s="26"/>
      <c r="E38" s="64">
        <v>1</v>
      </c>
      <c r="F38" s="64">
        <v>2</v>
      </c>
      <c r="G38" s="64">
        <v>3</v>
      </c>
      <c r="H38" s="64">
        <v>4</v>
      </c>
      <c r="I38" s="64">
        <v>5</v>
      </c>
      <c r="J38" s="64">
        <v>6</v>
      </c>
      <c r="K38" s="64">
        <v>7</v>
      </c>
      <c r="L38" s="64">
        <v>8</v>
      </c>
      <c r="M38" s="64">
        <v>9</v>
      </c>
      <c r="N38" s="64">
        <v>10</v>
      </c>
      <c r="O38" s="64">
        <v>11</v>
      </c>
      <c r="P38" s="64">
        <v>12</v>
      </c>
      <c r="Q38" s="63"/>
      <c r="R38" s="63" t="s">
        <v>60</v>
      </c>
      <c r="S38" s="83"/>
      <c r="T38" s="3"/>
      <c r="U38" s="3" t="s">
        <v>56</v>
      </c>
      <c r="V38" s="3"/>
      <c r="W38" s="64">
        <v>1</v>
      </c>
      <c r="X38" s="64">
        <v>2</v>
      </c>
      <c r="Y38" s="64">
        <v>3</v>
      </c>
      <c r="Z38" s="64">
        <v>4</v>
      </c>
      <c r="AA38" s="64">
        <v>5</v>
      </c>
      <c r="AB38" s="63"/>
      <c r="AC38" s="63" t="s">
        <v>60</v>
      </c>
      <c r="AD38" s="103"/>
      <c r="AE38" s="144"/>
      <c r="AF38" s="26" t="s">
        <v>56</v>
      </c>
      <c r="AG38" s="26"/>
      <c r="AH38" s="64">
        <v>1</v>
      </c>
      <c r="AI38" s="64">
        <v>2</v>
      </c>
      <c r="AJ38" s="64">
        <v>3</v>
      </c>
      <c r="AK38" s="64">
        <v>4</v>
      </c>
      <c r="AL38" s="64">
        <v>5</v>
      </c>
      <c r="AM38" s="64">
        <v>6</v>
      </c>
      <c r="AN38" s="64">
        <v>7</v>
      </c>
      <c r="AO38" s="64">
        <v>8</v>
      </c>
      <c r="AP38" s="64">
        <v>9</v>
      </c>
      <c r="AQ38" s="64">
        <v>10</v>
      </c>
      <c r="AR38" s="64">
        <v>11</v>
      </c>
      <c r="AS38" s="64">
        <v>12</v>
      </c>
      <c r="AT38" s="63"/>
      <c r="AU38" s="63" t="s">
        <v>60</v>
      </c>
      <c r="AV38" s="83"/>
      <c r="AW38" s="3"/>
      <c r="AX38" s="3" t="s">
        <v>56</v>
      </c>
      <c r="AY38" s="3"/>
      <c r="AZ38" s="64">
        <v>1</v>
      </c>
      <c r="BA38" s="64">
        <v>2</v>
      </c>
      <c r="BB38" s="64">
        <v>3</v>
      </c>
      <c r="BC38" s="64">
        <v>4</v>
      </c>
      <c r="BD38" s="64">
        <v>5</v>
      </c>
      <c r="BE38" s="63"/>
      <c r="BF38" s="63" t="s">
        <v>60</v>
      </c>
      <c r="BG38" s="103"/>
    </row>
    <row r="39" spans="2:59" ht="9.75" customHeight="1">
      <c r="B39" s="139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23"/>
      <c r="S39" s="28"/>
      <c r="T39" s="158"/>
      <c r="U39" s="23"/>
      <c r="V39" s="23"/>
      <c r="W39" s="16"/>
      <c r="X39" s="16"/>
      <c r="Y39" s="16"/>
      <c r="Z39" s="16"/>
      <c r="AA39" s="16"/>
      <c r="AB39" s="17"/>
      <c r="AC39" s="23"/>
      <c r="AD39" s="118"/>
      <c r="AE39" s="139"/>
      <c r="AF39" s="15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23"/>
      <c r="AV39" s="28"/>
      <c r="AW39" s="158"/>
      <c r="AX39" s="23"/>
      <c r="AY39" s="23"/>
      <c r="AZ39" s="16"/>
      <c r="BA39" s="16"/>
      <c r="BB39" s="16"/>
      <c r="BC39" s="16"/>
      <c r="BD39" s="16"/>
      <c r="BE39" s="17"/>
      <c r="BF39" s="23"/>
      <c r="BG39" s="118"/>
    </row>
    <row r="40" spans="2:59" ht="9.75" customHeight="1">
      <c r="B40" s="139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23"/>
      <c r="S40" s="28"/>
      <c r="T40" s="158"/>
      <c r="U40" s="23"/>
      <c r="V40" s="23"/>
      <c r="W40" s="16"/>
      <c r="X40" s="16"/>
      <c r="Y40" s="16"/>
      <c r="Z40" s="16"/>
      <c r="AA40" s="16"/>
      <c r="AB40" s="17"/>
      <c r="AC40" s="23"/>
      <c r="AD40" s="118"/>
      <c r="AE40" s="139"/>
      <c r="AF40" s="15"/>
      <c r="AG40" s="1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  <c r="AU40" s="23"/>
      <c r="AV40" s="28"/>
      <c r="AW40" s="158"/>
      <c r="AX40" s="23"/>
      <c r="AY40" s="23"/>
      <c r="AZ40" s="16"/>
      <c r="BA40" s="16"/>
      <c r="BB40" s="16"/>
      <c r="BC40" s="16"/>
      <c r="BD40" s="16"/>
      <c r="BE40" s="17"/>
      <c r="BF40" s="23"/>
      <c r="BG40" s="118"/>
    </row>
    <row r="41" spans="2:59" ht="9.75" customHeight="1">
      <c r="B41" s="139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23"/>
      <c r="S41" s="28"/>
      <c r="T41" s="158"/>
      <c r="U41" s="23"/>
      <c r="V41" s="23"/>
      <c r="W41" s="16"/>
      <c r="X41" s="16"/>
      <c r="Y41" s="16"/>
      <c r="Z41" s="16"/>
      <c r="AA41" s="16"/>
      <c r="AB41" s="17"/>
      <c r="AC41" s="23"/>
      <c r="AD41" s="118"/>
      <c r="AE41" s="139"/>
      <c r="AF41" s="15"/>
      <c r="AG41" s="15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  <c r="AU41" s="23"/>
      <c r="AV41" s="28"/>
      <c r="AW41" s="158"/>
      <c r="AX41" s="23"/>
      <c r="AY41" s="23"/>
      <c r="AZ41" s="16"/>
      <c r="BA41" s="16"/>
      <c r="BB41" s="16"/>
      <c r="BC41" s="16"/>
      <c r="BD41" s="16"/>
      <c r="BE41" s="17"/>
      <c r="BF41" s="23"/>
      <c r="BG41" s="118"/>
    </row>
    <row r="42" spans="2:59" ht="9.75" customHeight="1">
      <c r="B42" s="139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23"/>
      <c r="S42" s="28"/>
      <c r="T42" s="158"/>
      <c r="U42" s="23"/>
      <c r="V42" s="23"/>
      <c r="W42" s="16"/>
      <c r="X42" s="16"/>
      <c r="Y42" s="16"/>
      <c r="Z42" s="16"/>
      <c r="AA42" s="16"/>
      <c r="AB42" s="17"/>
      <c r="AC42" s="23"/>
      <c r="AD42" s="118"/>
      <c r="AE42" s="139"/>
      <c r="AF42" s="15"/>
      <c r="AG42" s="15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/>
      <c r="AU42" s="23"/>
      <c r="AV42" s="28"/>
      <c r="AW42" s="158"/>
      <c r="AX42" s="23"/>
      <c r="AY42" s="23"/>
      <c r="AZ42" s="16"/>
      <c r="BA42" s="16"/>
      <c r="BB42" s="16"/>
      <c r="BC42" s="16"/>
      <c r="BD42" s="16"/>
      <c r="BE42" s="17"/>
      <c r="BF42" s="23"/>
      <c r="BG42" s="118"/>
    </row>
    <row r="43" spans="2:59" ht="9.75" customHeight="1">
      <c r="B43" s="139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23"/>
      <c r="S43" s="28"/>
      <c r="T43" s="158"/>
      <c r="U43" s="23"/>
      <c r="V43" s="23"/>
      <c r="W43" s="16"/>
      <c r="X43" s="16"/>
      <c r="Y43" s="16"/>
      <c r="Z43" s="16"/>
      <c r="AA43" s="16"/>
      <c r="AB43" s="17"/>
      <c r="AC43" s="23"/>
      <c r="AD43" s="118"/>
      <c r="AE43" s="139"/>
      <c r="AF43" s="15"/>
      <c r="AG43" s="15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7"/>
      <c r="AU43" s="23"/>
      <c r="AV43" s="28"/>
      <c r="AW43" s="158"/>
      <c r="AX43" s="23"/>
      <c r="AY43" s="23"/>
      <c r="AZ43" s="16"/>
      <c r="BA43" s="16"/>
      <c r="BB43" s="16"/>
      <c r="BC43" s="16"/>
      <c r="BD43" s="16"/>
      <c r="BE43" s="17"/>
      <c r="BF43" s="23"/>
      <c r="BG43" s="118"/>
    </row>
    <row r="44" spans="2:59" ht="9.75" customHeight="1" thickBot="1">
      <c r="B44" s="145"/>
      <c r="C44" s="4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3"/>
      <c r="R44" s="54"/>
      <c r="S44" s="55"/>
      <c r="T44" s="159"/>
      <c r="U44" s="54"/>
      <c r="V44" s="54"/>
      <c r="W44" s="46"/>
      <c r="X44" s="46"/>
      <c r="Y44" s="46"/>
      <c r="Z44" s="46"/>
      <c r="AA44" s="46"/>
      <c r="AB44" s="53"/>
      <c r="AC44" s="54"/>
      <c r="AD44" s="120"/>
      <c r="AE44" s="145"/>
      <c r="AF44" s="45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53"/>
      <c r="AU44" s="54"/>
      <c r="AV44" s="55"/>
      <c r="AW44" s="159"/>
      <c r="AX44" s="54"/>
      <c r="AY44" s="54"/>
      <c r="AZ44" s="46"/>
      <c r="BA44" s="46"/>
      <c r="BB44" s="46"/>
      <c r="BC44" s="46"/>
      <c r="BD44" s="46"/>
      <c r="BE44" s="53"/>
      <c r="BF44" s="54"/>
      <c r="BG44" s="120"/>
    </row>
    <row r="45" spans="2:59" ht="9.75" customHeight="1">
      <c r="B45" s="146"/>
      <c r="C45" s="2" t="s">
        <v>61</v>
      </c>
      <c r="D45" s="2"/>
      <c r="E45" s="75">
        <v>1</v>
      </c>
      <c r="F45" s="75">
        <v>2</v>
      </c>
      <c r="G45" s="75">
        <v>3</v>
      </c>
      <c r="H45" s="75">
        <v>4</v>
      </c>
      <c r="I45" s="75">
        <v>5</v>
      </c>
      <c r="J45" s="75">
        <v>6</v>
      </c>
      <c r="K45" s="75">
        <v>7</v>
      </c>
      <c r="L45" s="75">
        <v>8</v>
      </c>
      <c r="M45" s="75">
        <v>9</v>
      </c>
      <c r="N45" s="75">
        <v>10</v>
      </c>
      <c r="O45" s="75"/>
      <c r="P45" s="75" t="s">
        <v>60</v>
      </c>
      <c r="Q45" s="77"/>
      <c r="R45" s="78"/>
      <c r="S45" s="79" t="s">
        <v>82</v>
      </c>
      <c r="T45" s="2"/>
      <c r="U45" s="76"/>
      <c r="V45" s="76"/>
      <c r="W45" s="76"/>
      <c r="X45" s="76"/>
      <c r="Y45" s="76"/>
      <c r="Z45" s="76"/>
      <c r="AA45" s="76"/>
      <c r="AB45" s="75"/>
      <c r="AC45" s="75" t="s">
        <v>60</v>
      </c>
      <c r="AD45" s="114"/>
      <c r="AE45" s="146"/>
      <c r="AF45" s="2" t="s">
        <v>61</v>
      </c>
      <c r="AG45" s="2"/>
      <c r="AH45" s="75">
        <v>1</v>
      </c>
      <c r="AI45" s="75">
        <v>2</v>
      </c>
      <c r="AJ45" s="75">
        <v>3</v>
      </c>
      <c r="AK45" s="75">
        <v>4</v>
      </c>
      <c r="AL45" s="75">
        <v>5</v>
      </c>
      <c r="AM45" s="75">
        <v>6</v>
      </c>
      <c r="AN45" s="75">
        <v>7</v>
      </c>
      <c r="AO45" s="75">
        <v>8</v>
      </c>
      <c r="AP45" s="75">
        <v>9</v>
      </c>
      <c r="AQ45" s="75">
        <v>10</v>
      </c>
      <c r="AR45" s="75"/>
      <c r="AS45" s="75" t="s">
        <v>60</v>
      </c>
      <c r="AT45" s="77"/>
      <c r="AU45" s="78"/>
      <c r="AV45" s="79" t="s">
        <v>82</v>
      </c>
      <c r="AW45" s="2"/>
      <c r="AX45" s="76"/>
      <c r="AY45" s="76"/>
      <c r="AZ45" s="76"/>
      <c r="BA45" s="76"/>
      <c r="BB45" s="76"/>
      <c r="BC45" s="76"/>
      <c r="BD45" s="76"/>
      <c r="BE45" s="75"/>
      <c r="BF45" s="75" t="s">
        <v>60</v>
      </c>
      <c r="BG45" s="114"/>
    </row>
    <row r="46" spans="2:59" ht="9.75" customHeight="1">
      <c r="B46" s="147"/>
      <c r="C46" s="22"/>
      <c r="D46" s="57" t="s">
        <v>63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7"/>
      <c r="P46" s="23"/>
      <c r="Q46" s="28"/>
      <c r="R46" s="156"/>
      <c r="S46" s="15"/>
      <c r="T46" s="15"/>
      <c r="U46" s="16"/>
      <c r="V46" s="16"/>
      <c r="W46" s="16"/>
      <c r="X46" s="16"/>
      <c r="Y46" s="16"/>
      <c r="Z46" s="16"/>
      <c r="AA46" s="16"/>
      <c r="AB46" s="17"/>
      <c r="AC46" s="23"/>
      <c r="AD46" s="118"/>
      <c r="AE46" s="147"/>
      <c r="AF46" s="22"/>
      <c r="AG46" s="57" t="s">
        <v>63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17"/>
      <c r="AS46" s="23"/>
      <c r="AT46" s="28"/>
      <c r="AU46" s="27"/>
      <c r="AV46" s="15"/>
      <c r="AW46" s="15"/>
      <c r="AX46" s="16"/>
      <c r="AY46" s="16"/>
      <c r="AZ46" s="16"/>
      <c r="BA46" s="16"/>
      <c r="BB46" s="16"/>
      <c r="BC46" s="16"/>
      <c r="BD46" s="16"/>
      <c r="BE46" s="17"/>
      <c r="BF46" s="23"/>
      <c r="BG46" s="118"/>
    </row>
    <row r="47" spans="2:59" ht="9.75" customHeight="1">
      <c r="B47" s="148"/>
      <c r="D47" s="14" t="s">
        <v>62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0"/>
      <c r="P47" s="31"/>
      <c r="Q47" s="32"/>
      <c r="R47" s="156"/>
      <c r="S47" s="15"/>
      <c r="T47" s="15"/>
      <c r="U47" s="16"/>
      <c r="V47" s="16"/>
      <c r="W47" s="16"/>
      <c r="X47" s="16"/>
      <c r="Y47" s="16"/>
      <c r="Z47" s="16"/>
      <c r="AA47" s="16"/>
      <c r="AB47" s="17"/>
      <c r="AC47" s="23"/>
      <c r="AD47" s="118"/>
      <c r="AE47" s="148"/>
      <c r="AG47" s="14" t="s">
        <v>62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30"/>
      <c r="AS47" s="31"/>
      <c r="AT47" s="32"/>
      <c r="AU47" s="27"/>
      <c r="AV47" s="15"/>
      <c r="AW47" s="15"/>
      <c r="AX47" s="16"/>
      <c r="AY47" s="16"/>
      <c r="AZ47" s="16"/>
      <c r="BA47" s="16"/>
      <c r="BB47" s="16"/>
      <c r="BC47" s="16"/>
      <c r="BD47" s="16"/>
      <c r="BE47" s="17"/>
      <c r="BF47" s="23"/>
      <c r="BG47" s="118"/>
    </row>
    <row r="48" spans="2:59" ht="9.75" customHeight="1">
      <c r="B48" s="149"/>
      <c r="C48" s="20"/>
      <c r="D48" s="58" t="s">
        <v>74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4"/>
      <c r="P48" s="25"/>
      <c r="Q48" s="29"/>
      <c r="R48" s="156"/>
      <c r="S48" s="15"/>
      <c r="T48" s="15"/>
      <c r="U48" s="16"/>
      <c r="V48" s="16"/>
      <c r="W48" s="16"/>
      <c r="X48" s="16"/>
      <c r="Y48" s="16"/>
      <c r="Z48" s="16"/>
      <c r="AA48" s="16"/>
      <c r="AB48" s="17"/>
      <c r="AC48" s="23"/>
      <c r="AD48" s="118"/>
      <c r="AE48" s="149"/>
      <c r="AF48" s="20"/>
      <c r="AG48" s="58" t="s">
        <v>74</v>
      </c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24"/>
      <c r="AS48" s="25"/>
      <c r="AT48" s="29"/>
      <c r="AU48" s="27"/>
      <c r="AV48" s="15"/>
      <c r="AW48" s="15"/>
      <c r="AX48" s="16"/>
      <c r="AY48" s="16"/>
      <c r="AZ48" s="16"/>
      <c r="BA48" s="16"/>
      <c r="BB48" s="16"/>
      <c r="BC48" s="16"/>
      <c r="BD48" s="16"/>
      <c r="BE48" s="17"/>
      <c r="BF48" s="23"/>
      <c r="BG48" s="118"/>
    </row>
    <row r="49" spans="2:59" ht="9.75" customHeight="1">
      <c r="B49" s="150"/>
      <c r="C49" s="26" t="s">
        <v>64</v>
      </c>
      <c r="D49" s="26"/>
      <c r="E49" s="64">
        <v>1</v>
      </c>
      <c r="F49" s="64">
        <v>2</v>
      </c>
      <c r="G49" s="64">
        <v>3</v>
      </c>
      <c r="H49" s="64">
        <v>4</v>
      </c>
      <c r="I49" s="64">
        <v>5</v>
      </c>
      <c r="J49" s="64">
        <v>6</v>
      </c>
      <c r="K49" s="64">
        <v>7</v>
      </c>
      <c r="L49" s="64">
        <v>8</v>
      </c>
      <c r="M49" s="64">
        <v>9</v>
      </c>
      <c r="N49" s="64">
        <v>10</v>
      </c>
      <c r="O49" s="64"/>
      <c r="P49" s="64" t="s">
        <v>60</v>
      </c>
      <c r="Q49" s="65"/>
      <c r="R49" s="156"/>
      <c r="S49" s="15"/>
      <c r="T49" s="15"/>
      <c r="U49" s="16"/>
      <c r="V49" s="16"/>
      <c r="W49" s="16"/>
      <c r="X49" s="16"/>
      <c r="Y49" s="16"/>
      <c r="Z49" s="16"/>
      <c r="AA49" s="16"/>
      <c r="AB49" s="17"/>
      <c r="AC49" s="23"/>
      <c r="AD49" s="118"/>
      <c r="AE49" s="150"/>
      <c r="AF49" s="26" t="s">
        <v>64</v>
      </c>
      <c r="AG49" s="26"/>
      <c r="AH49" s="64">
        <v>1</v>
      </c>
      <c r="AI49" s="64">
        <v>2</v>
      </c>
      <c r="AJ49" s="64">
        <v>3</v>
      </c>
      <c r="AK49" s="64">
        <v>4</v>
      </c>
      <c r="AL49" s="64">
        <v>5</v>
      </c>
      <c r="AM49" s="64">
        <v>6</v>
      </c>
      <c r="AN49" s="64">
        <v>7</v>
      </c>
      <c r="AO49" s="64">
        <v>8</v>
      </c>
      <c r="AP49" s="64">
        <v>9</v>
      </c>
      <c r="AQ49" s="64">
        <v>10</v>
      </c>
      <c r="AR49" s="64"/>
      <c r="AS49" s="64" t="s">
        <v>60</v>
      </c>
      <c r="AT49" s="65"/>
      <c r="AU49" s="27"/>
      <c r="AV49" s="15"/>
      <c r="AW49" s="15"/>
      <c r="AX49" s="16"/>
      <c r="AY49" s="16"/>
      <c r="AZ49" s="16"/>
      <c r="BA49" s="16"/>
      <c r="BB49" s="16"/>
      <c r="BC49" s="16"/>
      <c r="BD49" s="16"/>
      <c r="BE49" s="17"/>
      <c r="BF49" s="23"/>
      <c r="BG49" s="118"/>
    </row>
    <row r="50" spans="2:59" ht="9.75" customHeight="1">
      <c r="B50" s="147"/>
      <c r="C50" s="22"/>
      <c r="D50" s="22"/>
      <c r="E50" s="9"/>
      <c r="F50" s="9"/>
      <c r="G50" s="9"/>
      <c r="H50" s="9"/>
      <c r="I50" s="9"/>
      <c r="J50" s="9"/>
      <c r="K50" s="9"/>
      <c r="L50" s="9"/>
      <c r="M50" s="9"/>
      <c r="N50" s="9"/>
      <c r="O50" s="17"/>
      <c r="P50" s="23"/>
      <c r="Q50" s="28"/>
      <c r="R50" s="156"/>
      <c r="S50" s="15"/>
      <c r="T50" s="15"/>
      <c r="U50" s="16"/>
      <c r="V50" s="16"/>
      <c r="W50" s="16"/>
      <c r="X50" s="16"/>
      <c r="Y50" s="16"/>
      <c r="Z50" s="16"/>
      <c r="AA50" s="16"/>
      <c r="AB50" s="17"/>
      <c r="AC50" s="23"/>
      <c r="AD50" s="118"/>
      <c r="AE50" s="147"/>
      <c r="AF50" s="22"/>
      <c r="AG50" s="2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7"/>
      <c r="AS50" s="23"/>
      <c r="AT50" s="28"/>
      <c r="AU50" s="27"/>
      <c r="AV50" s="15"/>
      <c r="AW50" s="15"/>
      <c r="AX50" s="16"/>
      <c r="AY50" s="16"/>
      <c r="AZ50" s="16"/>
      <c r="BA50" s="16"/>
      <c r="BB50" s="16"/>
      <c r="BC50" s="16"/>
      <c r="BD50" s="16"/>
      <c r="BE50" s="17"/>
      <c r="BF50" s="23"/>
      <c r="BG50" s="118"/>
    </row>
    <row r="51" spans="2:59" ht="9.75" customHeight="1">
      <c r="B51" s="14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30"/>
      <c r="P51" s="31"/>
      <c r="Q51" s="32"/>
      <c r="R51" s="156"/>
      <c r="S51" s="15"/>
      <c r="T51" s="15"/>
      <c r="U51" s="16"/>
      <c r="V51" s="16"/>
      <c r="W51" s="16"/>
      <c r="X51" s="16"/>
      <c r="Y51" s="16"/>
      <c r="Z51" s="16"/>
      <c r="AA51" s="16"/>
      <c r="AB51" s="17"/>
      <c r="AC51" s="23"/>
      <c r="AD51" s="118"/>
      <c r="AE51" s="148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30"/>
      <c r="AS51" s="31"/>
      <c r="AT51" s="32"/>
      <c r="AU51" s="27"/>
      <c r="AV51" s="15"/>
      <c r="AW51" s="15"/>
      <c r="AX51" s="16"/>
      <c r="AY51" s="16"/>
      <c r="AZ51" s="16"/>
      <c r="BA51" s="16"/>
      <c r="BB51" s="16"/>
      <c r="BC51" s="16"/>
      <c r="BD51" s="16"/>
      <c r="BE51" s="17"/>
      <c r="BF51" s="23"/>
      <c r="BG51" s="118"/>
    </row>
    <row r="52" spans="2:59" ht="9.75" customHeight="1">
      <c r="B52" s="149"/>
      <c r="C52" s="20"/>
      <c r="D52" s="58" t="s">
        <v>74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4"/>
      <c r="P52" s="25"/>
      <c r="Q52" s="29"/>
      <c r="R52" s="156"/>
      <c r="S52" s="15"/>
      <c r="T52" s="15"/>
      <c r="U52" s="16"/>
      <c r="V52" s="16"/>
      <c r="W52" s="16"/>
      <c r="X52" s="16"/>
      <c r="Y52" s="16"/>
      <c r="Z52" s="16"/>
      <c r="AA52" s="16"/>
      <c r="AB52" s="17"/>
      <c r="AC52" s="23"/>
      <c r="AD52" s="118"/>
      <c r="AE52" s="149"/>
      <c r="AF52" s="20"/>
      <c r="AG52" s="58" t="s">
        <v>74</v>
      </c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24"/>
      <c r="AS52" s="25"/>
      <c r="AT52" s="29"/>
      <c r="AU52" s="27"/>
      <c r="AV52" s="15"/>
      <c r="AW52" s="15"/>
      <c r="AX52" s="16"/>
      <c r="AY52" s="16"/>
      <c r="AZ52" s="16"/>
      <c r="BA52" s="16"/>
      <c r="BB52" s="16"/>
      <c r="BC52" s="16"/>
      <c r="BD52" s="16"/>
      <c r="BE52" s="17"/>
      <c r="BF52" s="23"/>
      <c r="BG52" s="118"/>
    </row>
    <row r="53" spans="2:59" ht="9.75" customHeight="1">
      <c r="B53" s="150"/>
      <c r="C53" s="26" t="s">
        <v>69</v>
      </c>
      <c r="D53" s="26"/>
      <c r="E53" s="64">
        <v>1</v>
      </c>
      <c r="F53" s="64">
        <v>2</v>
      </c>
      <c r="G53" s="64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  <c r="O53" s="64"/>
      <c r="P53" s="64" t="s">
        <v>60</v>
      </c>
      <c r="Q53" s="65"/>
      <c r="R53" s="156"/>
      <c r="S53" s="15"/>
      <c r="T53" s="15"/>
      <c r="U53" s="16"/>
      <c r="V53" s="16"/>
      <c r="W53" s="16"/>
      <c r="X53" s="16"/>
      <c r="Y53" s="16"/>
      <c r="Z53" s="16"/>
      <c r="AA53" s="16"/>
      <c r="AB53" s="17"/>
      <c r="AC53" s="23"/>
      <c r="AD53" s="118"/>
      <c r="AE53" s="150"/>
      <c r="AF53" s="26" t="s">
        <v>69</v>
      </c>
      <c r="AG53" s="26"/>
      <c r="AH53" s="64">
        <v>1</v>
      </c>
      <c r="AI53" s="64">
        <v>2</v>
      </c>
      <c r="AJ53" s="64">
        <v>3</v>
      </c>
      <c r="AK53" s="64">
        <v>4</v>
      </c>
      <c r="AL53" s="64">
        <v>5</v>
      </c>
      <c r="AM53" s="64">
        <v>6</v>
      </c>
      <c r="AN53" s="64">
        <v>7</v>
      </c>
      <c r="AO53" s="64">
        <v>8</v>
      </c>
      <c r="AP53" s="64">
        <v>9</v>
      </c>
      <c r="AQ53" s="64">
        <v>10</v>
      </c>
      <c r="AR53" s="64"/>
      <c r="AS53" s="64" t="s">
        <v>60</v>
      </c>
      <c r="AT53" s="65"/>
      <c r="AU53" s="27"/>
      <c r="AV53" s="15"/>
      <c r="AW53" s="15"/>
      <c r="AX53" s="16"/>
      <c r="AY53" s="16"/>
      <c r="AZ53" s="16"/>
      <c r="BA53" s="16"/>
      <c r="BB53" s="16"/>
      <c r="BC53" s="16"/>
      <c r="BD53" s="16"/>
      <c r="BE53" s="17"/>
      <c r="BF53" s="23"/>
      <c r="BG53" s="118"/>
    </row>
    <row r="54" spans="2:59" ht="9.75" customHeight="1">
      <c r="B54" s="137"/>
      <c r="C54" s="22"/>
      <c r="D54" s="22"/>
      <c r="E54" s="9"/>
      <c r="F54" s="9"/>
      <c r="G54" s="9"/>
      <c r="H54" s="9"/>
      <c r="I54" s="9"/>
      <c r="J54" s="9"/>
      <c r="K54" s="9"/>
      <c r="L54" s="9"/>
      <c r="M54" s="9"/>
      <c r="N54" s="9"/>
      <c r="O54" s="17"/>
      <c r="P54" s="23"/>
      <c r="Q54" s="28"/>
      <c r="R54" s="156"/>
      <c r="S54" s="15"/>
      <c r="T54" s="15"/>
      <c r="U54" s="16"/>
      <c r="V54" s="16"/>
      <c r="W54" s="16"/>
      <c r="X54" s="16"/>
      <c r="Y54" s="16"/>
      <c r="Z54" s="16"/>
      <c r="AA54" s="16"/>
      <c r="AB54" s="17"/>
      <c r="AC54" s="23"/>
      <c r="AD54" s="118"/>
      <c r="AE54" s="137"/>
      <c r="AF54" s="22"/>
      <c r="AG54" s="2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7"/>
      <c r="AS54" s="23"/>
      <c r="AT54" s="28"/>
      <c r="AU54" s="27"/>
      <c r="AV54" s="15"/>
      <c r="AW54" s="15"/>
      <c r="AX54" s="16"/>
      <c r="AY54" s="16"/>
      <c r="AZ54" s="16"/>
      <c r="BA54" s="16"/>
      <c r="BB54" s="16"/>
      <c r="BC54" s="16"/>
      <c r="BD54" s="16"/>
      <c r="BE54" s="17"/>
      <c r="BF54" s="23"/>
      <c r="BG54" s="118"/>
    </row>
    <row r="55" spans="2:59" ht="9.75" customHeight="1">
      <c r="B55" s="151"/>
      <c r="C55" s="22"/>
      <c r="D55" s="22"/>
      <c r="E55" s="9"/>
      <c r="F55" s="9"/>
      <c r="G55" s="9"/>
      <c r="H55" s="9"/>
      <c r="I55" s="9"/>
      <c r="J55" s="9"/>
      <c r="K55" s="9"/>
      <c r="L55" s="9"/>
      <c r="M55" s="9"/>
      <c r="N55" s="9"/>
      <c r="O55" s="17"/>
      <c r="P55" s="23"/>
      <c r="Q55" s="28"/>
      <c r="R55" s="156"/>
      <c r="S55" s="15"/>
      <c r="T55" s="15"/>
      <c r="U55" s="16"/>
      <c r="V55" s="16"/>
      <c r="W55" s="16"/>
      <c r="X55" s="16"/>
      <c r="Y55" s="16"/>
      <c r="Z55" s="16"/>
      <c r="AA55" s="16"/>
      <c r="AB55" s="17"/>
      <c r="AC55" s="23"/>
      <c r="AD55" s="118"/>
      <c r="AE55" s="151"/>
      <c r="AF55" s="22"/>
      <c r="AG55" s="2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7"/>
      <c r="AS55" s="23"/>
      <c r="AT55" s="28"/>
      <c r="AU55" s="27"/>
      <c r="AV55" s="15"/>
      <c r="AW55" s="15"/>
      <c r="AX55" s="16"/>
      <c r="AY55" s="16"/>
      <c r="AZ55" s="16"/>
      <c r="BA55" s="16"/>
      <c r="BB55" s="16"/>
      <c r="BC55" s="16"/>
      <c r="BD55" s="16"/>
      <c r="BE55" s="17"/>
      <c r="BF55" s="23"/>
      <c r="BG55" s="118"/>
    </row>
    <row r="56" spans="2:59" ht="9.75" customHeight="1">
      <c r="B56" s="152"/>
      <c r="C56" s="20"/>
      <c r="D56" s="20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4"/>
      <c r="P56" s="25"/>
      <c r="Q56" s="29"/>
      <c r="R56" s="156"/>
      <c r="S56" s="15"/>
      <c r="T56" s="15"/>
      <c r="U56" s="16"/>
      <c r="V56" s="16"/>
      <c r="W56" s="16"/>
      <c r="X56" s="16"/>
      <c r="Y56" s="16"/>
      <c r="Z56" s="16"/>
      <c r="AA56" s="16"/>
      <c r="AB56" s="17"/>
      <c r="AC56" s="23"/>
      <c r="AD56" s="118"/>
      <c r="AE56" s="152"/>
      <c r="AF56" s="20"/>
      <c r="AG56" s="20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24"/>
      <c r="AS56" s="25"/>
      <c r="AT56" s="29"/>
      <c r="AU56" s="27"/>
      <c r="AV56" s="15"/>
      <c r="AW56" s="15"/>
      <c r="AX56" s="16"/>
      <c r="AY56" s="16"/>
      <c r="AZ56" s="16"/>
      <c r="BA56" s="16"/>
      <c r="BB56" s="16"/>
      <c r="BC56" s="16"/>
      <c r="BD56" s="16"/>
      <c r="BE56" s="17"/>
      <c r="BF56" s="23"/>
      <c r="BG56" s="118"/>
    </row>
    <row r="57" spans="2:59" ht="9.75" customHeight="1">
      <c r="B57" s="153"/>
      <c r="C57" s="26" t="s">
        <v>68</v>
      </c>
      <c r="D57" s="26"/>
      <c r="E57" s="64">
        <v>1</v>
      </c>
      <c r="F57" s="64">
        <v>2</v>
      </c>
      <c r="G57" s="64">
        <v>3</v>
      </c>
      <c r="H57" s="64">
        <v>4</v>
      </c>
      <c r="I57" s="64">
        <v>5</v>
      </c>
      <c r="J57" s="64">
        <v>6</v>
      </c>
      <c r="K57" s="64">
        <v>7</v>
      </c>
      <c r="L57" s="64">
        <v>8</v>
      </c>
      <c r="M57" s="64">
        <v>9</v>
      </c>
      <c r="N57" s="64">
        <v>10</v>
      </c>
      <c r="O57" s="64"/>
      <c r="P57" s="64" t="s">
        <v>60</v>
      </c>
      <c r="Q57" s="65"/>
      <c r="R57" s="156"/>
      <c r="S57" s="15"/>
      <c r="T57" s="15"/>
      <c r="U57" s="16"/>
      <c r="V57" s="16"/>
      <c r="W57" s="16"/>
      <c r="X57" s="16"/>
      <c r="Y57" s="16"/>
      <c r="Z57" s="16"/>
      <c r="AA57" s="16"/>
      <c r="AB57" s="17"/>
      <c r="AC57" s="23"/>
      <c r="AD57" s="118"/>
      <c r="AE57" s="153"/>
      <c r="AF57" s="26" t="s">
        <v>68</v>
      </c>
      <c r="AG57" s="26"/>
      <c r="AH57" s="64">
        <v>1</v>
      </c>
      <c r="AI57" s="64">
        <v>2</v>
      </c>
      <c r="AJ57" s="64">
        <v>3</v>
      </c>
      <c r="AK57" s="64">
        <v>4</v>
      </c>
      <c r="AL57" s="64">
        <v>5</v>
      </c>
      <c r="AM57" s="64">
        <v>6</v>
      </c>
      <c r="AN57" s="64">
        <v>7</v>
      </c>
      <c r="AO57" s="64">
        <v>8</v>
      </c>
      <c r="AP57" s="64">
        <v>9</v>
      </c>
      <c r="AQ57" s="64">
        <v>10</v>
      </c>
      <c r="AR57" s="64"/>
      <c r="AS57" s="64" t="s">
        <v>60</v>
      </c>
      <c r="AT57" s="65"/>
      <c r="AU57" s="27"/>
      <c r="AV57" s="15"/>
      <c r="AW57" s="15"/>
      <c r="AX57" s="16"/>
      <c r="AY57" s="16"/>
      <c r="AZ57" s="16"/>
      <c r="BA57" s="16"/>
      <c r="BB57" s="16"/>
      <c r="BC57" s="16"/>
      <c r="BD57" s="16"/>
      <c r="BE57" s="17"/>
      <c r="BF57" s="23"/>
      <c r="BG57" s="118"/>
    </row>
    <row r="58" spans="2:59" ht="9.75" customHeight="1">
      <c r="B58" s="154"/>
      <c r="C58" s="22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8"/>
      <c r="P58" s="23"/>
      <c r="Q58" s="28"/>
      <c r="R58" s="156"/>
      <c r="S58" s="15"/>
      <c r="T58" s="15"/>
      <c r="U58" s="16"/>
      <c r="V58" s="16"/>
      <c r="W58" s="16"/>
      <c r="X58" s="16"/>
      <c r="Y58" s="16"/>
      <c r="Z58" s="16"/>
      <c r="AA58" s="16"/>
      <c r="AB58" s="17"/>
      <c r="AC58" s="23"/>
      <c r="AD58" s="118"/>
      <c r="AE58" s="154"/>
      <c r="AF58" s="22"/>
      <c r="AG58" s="22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8"/>
      <c r="AS58" s="23"/>
      <c r="AT58" s="28"/>
      <c r="AU58" s="27"/>
      <c r="AV58" s="15"/>
      <c r="AW58" s="15"/>
      <c r="AX58" s="16"/>
      <c r="AY58" s="16"/>
      <c r="AZ58" s="16"/>
      <c r="BA58" s="16"/>
      <c r="BB58" s="16"/>
      <c r="BC58" s="16"/>
      <c r="BD58" s="16"/>
      <c r="BE58" s="17"/>
      <c r="BF58" s="23"/>
      <c r="BG58" s="118"/>
    </row>
    <row r="59" spans="2:59" ht="9.75" customHeight="1">
      <c r="B59" s="154"/>
      <c r="C59" s="22"/>
      <c r="D59" s="2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8"/>
      <c r="P59" s="23"/>
      <c r="Q59" s="28"/>
      <c r="R59" s="156"/>
      <c r="S59" s="15"/>
      <c r="T59" s="15"/>
      <c r="U59" s="16"/>
      <c r="V59" s="16"/>
      <c r="W59" s="16"/>
      <c r="X59" s="16"/>
      <c r="Y59" s="16"/>
      <c r="Z59" s="16"/>
      <c r="AA59" s="16"/>
      <c r="AB59" s="17"/>
      <c r="AC59" s="23"/>
      <c r="AD59" s="118"/>
      <c r="AE59" s="154"/>
      <c r="AF59" s="22"/>
      <c r="AG59" s="22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8"/>
      <c r="AS59" s="23"/>
      <c r="AT59" s="28"/>
      <c r="AU59" s="27"/>
      <c r="AV59" s="15"/>
      <c r="AW59" s="15"/>
      <c r="AX59" s="16"/>
      <c r="AY59" s="16"/>
      <c r="AZ59" s="16"/>
      <c r="BA59" s="16"/>
      <c r="BB59" s="16"/>
      <c r="BC59" s="16"/>
      <c r="BD59" s="16"/>
      <c r="BE59" s="17"/>
      <c r="BF59" s="23"/>
      <c r="BG59" s="118"/>
    </row>
    <row r="60" spans="2:59" ht="9.75" customHeight="1" thickBot="1">
      <c r="B60" s="155"/>
      <c r="C60" s="121"/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3"/>
      <c r="P60" s="124"/>
      <c r="Q60" s="125"/>
      <c r="R60" s="157"/>
      <c r="S60" s="121"/>
      <c r="T60" s="121"/>
      <c r="U60" s="122"/>
      <c r="V60" s="122"/>
      <c r="W60" s="122"/>
      <c r="X60" s="122"/>
      <c r="Y60" s="122"/>
      <c r="Z60" s="122"/>
      <c r="AA60" s="122"/>
      <c r="AB60" s="123"/>
      <c r="AC60" s="124"/>
      <c r="AD60" s="127"/>
      <c r="AE60" s="155"/>
      <c r="AF60" s="121"/>
      <c r="AG60" s="121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4"/>
      <c r="AT60" s="125"/>
      <c r="AU60" s="126"/>
      <c r="AV60" s="121"/>
      <c r="AW60" s="121"/>
      <c r="AX60" s="122"/>
      <c r="AY60" s="122"/>
      <c r="AZ60" s="122"/>
      <c r="BA60" s="122"/>
      <c r="BB60" s="122"/>
      <c r="BC60" s="122"/>
      <c r="BD60" s="122"/>
      <c r="BE60" s="123"/>
      <c r="BF60" s="124"/>
      <c r="BG60" s="127"/>
    </row>
    <row r="61" ht="15" customHeight="1" thickTop="1"/>
  </sheetData>
  <mergeCells count="51">
    <mergeCell ref="C9:L11"/>
    <mergeCell ref="AP9:AP11"/>
    <mergeCell ref="AQ9:AR10"/>
    <mergeCell ref="AQ11:AR11"/>
    <mergeCell ref="N9:O10"/>
    <mergeCell ref="N11:O11"/>
    <mergeCell ref="Q11:R11"/>
    <mergeCell ref="T11:U11"/>
    <mergeCell ref="Z11:AA11"/>
    <mergeCell ref="AC11:AD11"/>
    <mergeCell ref="BF11:BG11"/>
    <mergeCell ref="AZ11:BA11"/>
    <mergeCell ref="AW11:AX11"/>
    <mergeCell ref="BC11:BD11"/>
    <mergeCell ref="F6:G6"/>
    <mergeCell ref="AE14:AG15"/>
    <mergeCell ref="AT11:AU11"/>
    <mergeCell ref="AE9:AE11"/>
    <mergeCell ref="AF9:AO11"/>
    <mergeCell ref="W11:X11"/>
    <mergeCell ref="M9:M11"/>
    <mergeCell ref="BE2:BF2"/>
    <mergeCell ref="S2:T2"/>
    <mergeCell ref="U2:V2"/>
    <mergeCell ref="AU2:AV2"/>
    <mergeCell ref="AW2:AX2"/>
    <mergeCell ref="AY2:AZ2"/>
    <mergeCell ref="BA2:BB2"/>
    <mergeCell ref="BC2:BD2"/>
    <mergeCell ref="AM2:AN2"/>
    <mergeCell ref="X2:Y2"/>
    <mergeCell ref="AO2:AP2"/>
    <mergeCell ref="AQ2:AR2"/>
    <mergeCell ref="AS2:AT2"/>
    <mergeCell ref="AG2:AH2"/>
    <mergeCell ref="AI2:AJ2"/>
    <mergeCell ref="AK2:AL2"/>
    <mergeCell ref="AC2:AD2"/>
    <mergeCell ref="AE2:AF2"/>
    <mergeCell ref="AB3:AB7"/>
    <mergeCell ref="B12:D13"/>
    <mergeCell ref="AE12:AG13"/>
    <mergeCell ref="N2:O2"/>
    <mergeCell ref="P2:Q2"/>
    <mergeCell ref="Z2:AA2"/>
    <mergeCell ref="B9:B11"/>
    <mergeCell ref="AE25:AG26"/>
    <mergeCell ref="AE31:AG32"/>
    <mergeCell ref="B31:D32"/>
    <mergeCell ref="B25:D26"/>
    <mergeCell ref="B14:D15"/>
  </mergeCells>
  <printOptions horizontalCentered="1" verticalCentered="1"/>
  <pageMargins left="0" right="0" top="0" bottom="0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1.7109375" style="312" customWidth="1"/>
    <col min="2" max="2" width="5.7109375" style="312" customWidth="1"/>
    <col min="3" max="3" width="20.7109375" style="312" customWidth="1"/>
    <col min="4" max="4" width="6.7109375" style="312" customWidth="1"/>
    <col min="5" max="5" width="8.7109375" style="312" customWidth="1"/>
    <col min="6" max="7" width="4.7109375" style="312" customWidth="1"/>
    <col min="8" max="10" width="3.7109375" style="312" customWidth="1"/>
    <col min="11" max="11" width="5.7109375" style="312" customWidth="1"/>
    <col min="12" max="12" width="6.7109375" style="312" customWidth="1"/>
    <col min="13" max="14" width="4.7109375" style="312" customWidth="1"/>
    <col min="15" max="17" width="3.7109375" style="312" customWidth="1"/>
    <col min="18" max="18" width="5.7109375" style="312" customWidth="1"/>
    <col min="19" max="19" width="6.7109375" style="312" customWidth="1"/>
    <col min="20" max="21" width="4.7109375" style="312" customWidth="1"/>
    <col min="22" max="24" width="3.7109375" style="312" customWidth="1"/>
    <col min="25" max="25" width="5.7109375" style="312" customWidth="1"/>
    <col min="26" max="26" width="6.7109375" style="312" customWidth="1"/>
    <col min="27" max="16384" width="3.7109375" style="312" customWidth="1"/>
  </cols>
  <sheetData>
    <row r="2" spans="2:26" ht="10.5" customHeight="1">
      <c r="B2" s="431" t="s">
        <v>46</v>
      </c>
      <c r="C2" s="3"/>
      <c r="D2" s="3"/>
      <c r="E2" s="4"/>
      <c r="F2" s="372" t="s">
        <v>109</v>
      </c>
      <c r="G2" s="323" t="s">
        <v>115</v>
      </c>
      <c r="H2" s="323" t="s">
        <v>120</v>
      </c>
      <c r="I2" s="323" t="s">
        <v>116</v>
      </c>
      <c r="J2" s="323" t="s">
        <v>118</v>
      </c>
      <c r="K2" s="323" t="s">
        <v>119</v>
      </c>
      <c r="L2" s="373" t="s">
        <v>117</v>
      </c>
      <c r="M2" s="372" t="s">
        <v>109</v>
      </c>
      <c r="N2" s="323" t="s">
        <v>115</v>
      </c>
      <c r="O2" s="323" t="s">
        <v>120</v>
      </c>
      <c r="P2" s="323" t="s">
        <v>116</v>
      </c>
      <c r="Q2" s="323" t="s">
        <v>118</v>
      </c>
      <c r="R2" s="323" t="s">
        <v>119</v>
      </c>
      <c r="S2" s="373" t="s">
        <v>117</v>
      </c>
      <c r="T2" s="372" t="s">
        <v>109</v>
      </c>
      <c r="U2" s="323" t="s">
        <v>115</v>
      </c>
      <c r="V2" s="323" t="s">
        <v>120</v>
      </c>
      <c r="W2" s="323" t="s">
        <v>116</v>
      </c>
      <c r="X2" s="323" t="s">
        <v>118</v>
      </c>
      <c r="Y2" s="323" t="s">
        <v>119</v>
      </c>
      <c r="Z2" s="373" t="s">
        <v>117</v>
      </c>
    </row>
    <row r="3" spans="2:26" ht="10.5" customHeight="1">
      <c r="B3" s="508"/>
      <c r="C3" s="22"/>
      <c r="D3" s="22"/>
      <c r="E3" s="374"/>
      <c r="F3" s="375"/>
      <c r="G3" s="19"/>
      <c r="H3" s="19"/>
      <c r="I3" s="19"/>
      <c r="J3" s="19"/>
      <c r="K3" s="19"/>
      <c r="L3" s="376"/>
      <c r="M3" s="375"/>
      <c r="N3" s="19"/>
      <c r="O3" s="19"/>
      <c r="P3" s="19"/>
      <c r="Q3" s="19"/>
      <c r="R3" s="19"/>
      <c r="S3" s="376"/>
      <c r="T3" s="375"/>
      <c r="U3" s="19"/>
      <c r="V3" s="19"/>
      <c r="W3" s="19"/>
      <c r="X3" s="19"/>
      <c r="Y3" s="19"/>
      <c r="Z3" s="376"/>
    </row>
    <row r="4" spans="2:26" ht="10.5" customHeight="1">
      <c r="B4" s="509" t="s">
        <v>125</v>
      </c>
      <c r="C4" s="1"/>
      <c r="D4" s="1"/>
      <c r="E4" s="10"/>
      <c r="F4" s="375"/>
      <c r="G4" s="19"/>
      <c r="H4" s="19"/>
      <c r="I4" s="19"/>
      <c r="J4" s="19"/>
      <c r="K4" s="19"/>
      <c r="L4" s="376"/>
      <c r="M4" s="375"/>
      <c r="N4" s="19"/>
      <c r="O4" s="19"/>
      <c r="P4" s="19"/>
      <c r="Q4" s="19"/>
      <c r="R4" s="19"/>
      <c r="S4" s="376"/>
      <c r="T4" s="375"/>
      <c r="U4" s="19"/>
      <c r="V4" s="19"/>
      <c r="W4" s="19"/>
      <c r="X4" s="19"/>
      <c r="Y4" s="19"/>
      <c r="Z4" s="376"/>
    </row>
    <row r="5" spans="2:26" ht="10.5" customHeight="1">
      <c r="B5" s="508"/>
      <c r="C5" s="22"/>
      <c r="D5" s="22"/>
      <c r="E5" s="374"/>
      <c r="F5" s="375"/>
      <c r="G5" s="19"/>
      <c r="H5" s="19"/>
      <c r="I5" s="19"/>
      <c r="J5" s="19"/>
      <c r="K5" s="19"/>
      <c r="L5" s="376"/>
      <c r="M5" s="375"/>
      <c r="N5" s="19"/>
      <c r="O5" s="19"/>
      <c r="P5" s="19"/>
      <c r="Q5" s="19"/>
      <c r="R5" s="19"/>
      <c r="S5" s="376"/>
      <c r="T5" s="375"/>
      <c r="U5" s="19"/>
      <c r="V5" s="19"/>
      <c r="W5" s="19"/>
      <c r="X5" s="19"/>
      <c r="Y5" s="19"/>
      <c r="Z5" s="376"/>
    </row>
    <row r="6" spans="2:26" ht="10.5" customHeight="1">
      <c r="B6" s="509" t="s">
        <v>126</v>
      </c>
      <c r="C6" s="1"/>
      <c r="D6" s="1"/>
      <c r="E6" s="10"/>
      <c r="F6" s="375"/>
      <c r="G6" s="19"/>
      <c r="H6" s="19"/>
      <c r="I6" s="19"/>
      <c r="J6" s="19"/>
      <c r="K6" s="19"/>
      <c r="L6" s="376"/>
      <c r="M6" s="375"/>
      <c r="N6" s="19"/>
      <c r="O6" s="19"/>
      <c r="P6" s="19"/>
      <c r="Q6" s="19"/>
      <c r="R6" s="19"/>
      <c r="S6" s="376"/>
      <c r="T6" s="375"/>
      <c r="U6" s="19"/>
      <c r="V6" s="19"/>
      <c r="W6" s="19"/>
      <c r="X6" s="19"/>
      <c r="Y6" s="19"/>
      <c r="Z6" s="376"/>
    </row>
    <row r="7" spans="2:26" ht="10.5" customHeight="1">
      <c r="B7" s="432"/>
      <c r="C7" s="1"/>
      <c r="D7" s="1"/>
      <c r="E7" s="10"/>
      <c r="F7" s="375"/>
      <c r="G7" s="19"/>
      <c r="H7" s="19"/>
      <c r="I7" s="19"/>
      <c r="J7" s="19"/>
      <c r="K7" s="19"/>
      <c r="L7" s="376"/>
      <c r="M7" s="375"/>
      <c r="N7" s="19"/>
      <c r="O7" s="19"/>
      <c r="P7" s="19"/>
      <c r="Q7" s="19"/>
      <c r="R7" s="19"/>
      <c r="S7" s="376"/>
      <c r="T7" s="375"/>
      <c r="U7" s="19"/>
      <c r="V7" s="19"/>
      <c r="W7" s="19"/>
      <c r="X7" s="19"/>
      <c r="Y7" s="19"/>
      <c r="Z7" s="376"/>
    </row>
    <row r="8" spans="2:26" ht="10.5" customHeight="1">
      <c r="B8" s="431" t="s">
        <v>109</v>
      </c>
      <c r="C8" s="433" t="s">
        <v>123</v>
      </c>
      <c r="D8" s="433" t="s">
        <v>121</v>
      </c>
      <c r="E8" s="377" t="s">
        <v>122</v>
      </c>
      <c r="F8" s="375"/>
      <c r="G8" s="19"/>
      <c r="H8" s="19"/>
      <c r="I8" s="19"/>
      <c r="J8" s="19"/>
      <c r="K8" s="19"/>
      <c r="L8" s="376"/>
      <c r="M8" s="375"/>
      <c r="N8" s="19"/>
      <c r="O8" s="19"/>
      <c r="P8" s="19"/>
      <c r="Q8" s="19"/>
      <c r="R8" s="19"/>
      <c r="S8" s="376"/>
      <c r="T8" s="375"/>
      <c r="U8" s="19"/>
      <c r="V8" s="19"/>
      <c r="W8" s="19"/>
      <c r="X8" s="19"/>
      <c r="Y8" s="19"/>
      <c r="Z8" s="376"/>
    </row>
    <row r="9" spans="2:26" ht="10.5" customHeight="1">
      <c r="B9" s="432"/>
      <c r="C9" s="434"/>
      <c r="D9" s="434"/>
      <c r="E9" s="378" t="s">
        <v>124</v>
      </c>
      <c r="F9" s="375"/>
      <c r="G9" s="19"/>
      <c r="H9" s="19"/>
      <c r="I9" s="19"/>
      <c r="J9" s="19"/>
      <c r="K9" s="19"/>
      <c r="L9" s="376"/>
      <c r="M9" s="375"/>
      <c r="N9" s="19"/>
      <c r="O9" s="19"/>
      <c r="P9" s="19"/>
      <c r="Q9" s="19"/>
      <c r="R9" s="19"/>
      <c r="S9" s="376"/>
      <c r="T9" s="375"/>
      <c r="U9" s="19"/>
      <c r="V9" s="19"/>
      <c r="W9" s="19"/>
      <c r="X9" s="19"/>
      <c r="Y9" s="19"/>
      <c r="Z9" s="376"/>
    </row>
    <row r="10" spans="2:26" ht="10.5" customHeight="1">
      <c r="B10" s="11"/>
      <c r="C10" s="1"/>
      <c r="D10" s="1"/>
      <c r="E10" s="10"/>
      <c r="F10" s="375"/>
      <c r="G10" s="19"/>
      <c r="H10" s="19"/>
      <c r="I10" s="19"/>
      <c r="J10" s="19"/>
      <c r="K10" s="19"/>
      <c r="L10" s="376"/>
      <c r="M10" s="375"/>
      <c r="N10" s="19"/>
      <c r="O10" s="19"/>
      <c r="P10" s="19"/>
      <c r="Q10" s="19"/>
      <c r="R10" s="19"/>
      <c r="S10" s="376"/>
      <c r="T10" s="375"/>
      <c r="U10" s="19"/>
      <c r="V10" s="19"/>
      <c r="W10" s="19"/>
      <c r="X10" s="19"/>
      <c r="Y10" s="19"/>
      <c r="Z10" s="376"/>
    </row>
    <row r="11" spans="2:26" ht="10.5" customHeight="1">
      <c r="B11" s="329"/>
      <c r="C11" s="22"/>
      <c r="D11" s="22"/>
      <c r="E11" s="374"/>
      <c r="F11" s="375"/>
      <c r="G11" s="19"/>
      <c r="H11" s="19"/>
      <c r="I11" s="19"/>
      <c r="J11" s="19"/>
      <c r="K11" s="19"/>
      <c r="L11" s="376"/>
      <c r="M11" s="375"/>
      <c r="N11" s="19"/>
      <c r="O11" s="19"/>
      <c r="P11" s="19"/>
      <c r="Q11" s="19"/>
      <c r="R11" s="19"/>
      <c r="S11" s="376"/>
      <c r="T11" s="375"/>
      <c r="U11" s="19"/>
      <c r="V11" s="19"/>
      <c r="W11" s="19"/>
      <c r="X11" s="19"/>
      <c r="Y11" s="19"/>
      <c r="Z11" s="376"/>
    </row>
    <row r="12" spans="2:26" ht="10.5" customHeight="1">
      <c r="B12" s="332"/>
      <c r="C12" s="60"/>
      <c r="D12" s="60"/>
      <c r="E12" s="379"/>
      <c r="F12" s="375"/>
      <c r="G12" s="19"/>
      <c r="H12" s="19"/>
      <c r="I12" s="19"/>
      <c r="J12" s="19"/>
      <c r="K12" s="19"/>
      <c r="L12" s="376"/>
      <c r="M12" s="375"/>
      <c r="N12" s="19"/>
      <c r="O12" s="19"/>
      <c r="P12" s="19"/>
      <c r="Q12" s="19"/>
      <c r="R12" s="19"/>
      <c r="S12" s="376"/>
      <c r="T12" s="375"/>
      <c r="U12" s="19"/>
      <c r="V12" s="19"/>
      <c r="W12" s="19"/>
      <c r="X12" s="19"/>
      <c r="Y12" s="19"/>
      <c r="Z12" s="376"/>
    </row>
    <row r="13" spans="2:26" ht="10.5" customHeight="1">
      <c r="B13" s="329"/>
      <c r="C13" s="22"/>
      <c r="D13" s="22"/>
      <c r="E13" s="374"/>
      <c r="F13" s="375"/>
      <c r="G13" s="19"/>
      <c r="H13" s="19"/>
      <c r="I13" s="19"/>
      <c r="J13" s="19"/>
      <c r="K13" s="19"/>
      <c r="L13" s="376"/>
      <c r="M13" s="375"/>
      <c r="N13" s="19"/>
      <c r="O13" s="19"/>
      <c r="P13" s="19"/>
      <c r="Q13" s="19"/>
      <c r="R13" s="19"/>
      <c r="S13" s="376"/>
      <c r="T13" s="375"/>
      <c r="U13" s="19"/>
      <c r="V13" s="19"/>
      <c r="W13" s="19"/>
      <c r="X13" s="19"/>
      <c r="Y13" s="19"/>
      <c r="Z13" s="376"/>
    </row>
    <row r="14" spans="2:26" ht="10.5" customHeight="1">
      <c r="B14" s="332"/>
      <c r="C14" s="60"/>
      <c r="D14" s="60"/>
      <c r="E14" s="379"/>
      <c r="F14" s="375"/>
      <c r="G14" s="19"/>
      <c r="H14" s="19"/>
      <c r="I14" s="19"/>
      <c r="J14" s="19"/>
      <c r="K14" s="19"/>
      <c r="L14" s="376"/>
      <c r="M14" s="375"/>
      <c r="N14" s="19"/>
      <c r="O14" s="19"/>
      <c r="P14" s="19"/>
      <c r="Q14" s="19"/>
      <c r="R14" s="19"/>
      <c r="S14" s="376"/>
      <c r="T14" s="375"/>
      <c r="U14" s="19"/>
      <c r="V14" s="19"/>
      <c r="W14" s="19"/>
      <c r="X14" s="19"/>
      <c r="Y14" s="19"/>
      <c r="Z14" s="376"/>
    </row>
    <row r="15" spans="2:26" ht="10.5" customHeight="1">
      <c r="B15" s="329"/>
      <c r="C15" s="22"/>
      <c r="D15" s="22"/>
      <c r="E15" s="374"/>
      <c r="F15" s="375"/>
      <c r="G15" s="19"/>
      <c r="H15" s="19"/>
      <c r="I15" s="19"/>
      <c r="J15" s="19"/>
      <c r="K15" s="19"/>
      <c r="L15" s="376"/>
      <c r="M15" s="375"/>
      <c r="N15" s="19"/>
      <c r="O15" s="19"/>
      <c r="P15" s="19"/>
      <c r="Q15" s="19"/>
      <c r="R15" s="19"/>
      <c r="S15" s="376"/>
      <c r="T15" s="375"/>
      <c r="U15" s="19"/>
      <c r="V15" s="19"/>
      <c r="W15" s="19"/>
      <c r="X15" s="19"/>
      <c r="Y15" s="19"/>
      <c r="Z15" s="376"/>
    </row>
    <row r="16" spans="2:26" ht="10.5" customHeight="1">
      <c r="B16" s="332"/>
      <c r="C16" s="60"/>
      <c r="D16" s="60"/>
      <c r="E16" s="379"/>
      <c r="F16" s="375"/>
      <c r="G16" s="19"/>
      <c r="H16" s="19"/>
      <c r="I16" s="19"/>
      <c r="J16" s="19"/>
      <c r="K16" s="19"/>
      <c r="L16" s="376"/>
      <c r="M16" s="375"/>
      <c r="N16" s="19"/>
      <c r="O16" s="19"/>
      <c r="P16" s="19"/>
      <c r="Q16" s="19"/>
      <c r="R16" s="19"/>
      <c r="S16" s="376"/>
      <c r="T16" s="375"/>
      <c r="U16" s="19"/>
      <c r="V16" s="19"/>
      <c r="W16" s="19"/>
      <c r="X16" s="19"/>
      <c r="Y16" s="19"/>
      <c r="Z16" s="376"/>
    </row>
    <row r="17" spans="2:26" ht="10.5" customHeight="1">
      <c r="B17" s="329"/>
      <c r="C17" s="22"/>
      <c r="D17" s="22"/>
      <c r="E17" s="374"/>
      <c r="F17" s="375"/>
      <c r="G17" s="19"/>
      <c r="H17" s="19"/>
      <c r="I17" s="19"/>
      <c r="J17" s="19"/>
      <c r="K17" s="19"/>
      <c r="L17" s="376"/>
      <c r="M17" s="375"/>
      <c r="N17" s="19"/>
      <c r="O17" s="19"/>
      <c r="P17" s="19"/>
      <c r="Q17" s="19"/>
      <c r="R17" s="19"/>
      <c r="S17" s="376"/>
      <c r="T17" s="375"/>
      <c r="U17" s="19"/>
      <c r="V17" s="19"/>
      <c r="W17" s="19"/>
      <c r="X17" s="19"/>
      <c r="Y17" s="19"/>
      <c r="Z17" s="376"/>
    </row>
    <row r="18" spans="2:26" ht="10.5" customHeight="1">
      <c r="B18" s="332"/>
      <c r="C18" s="60"/>
      <c r="D18" s="60"/>
      <c r="E18" s="379"/>
      <c r="F18" s="375"/>
      <c r="G18" s="19"/>
      <c r="H18" s="19"/>
      <c r="I18" s="19"/>
      <c r="J18" s="19"/>
      <c r="K18" s="19"/>
      <c r="L18" s="376"/>
      <c r="M18" s="375"/>
      <c r="N18" s="19"/>
      <c r="O18" s="19"/>
      <c r="P18" s="19"/>
      <c r="Q18" s="19"/>
      <c r="R18" s="19"/>
      <c r="S18" s="376"/>
      <c r="T18" s="375"/>
      <c r="U18" s="19"/>
      <c r="V18" s="19"/>
      <c r="W18" s="19"/>
      <c r="X18" s="19"/>
      <c r="Y18" s="19"/>
      <c r="Z18" s="376"/>
    </row>
    <row r="19" spans="2:26" ht="10.5" customHeight="1">
      <c r="B19" s="329"/>
      <c r="C19" s="22"/>
      <c r="D19" s="22"/>
      <c r="E19" s="374"/>
      <c r="F19" s="375"/>
      <c r="G19" s="19"/>
      <c r="H19" s="19"/>
      <c r="I19" s="19"/>
      <c r="J19" s="19"/>
      <c r="K19" s="19"/>
      <c r="L19" s="376"/>
      <c r="M19" s="375"/>
      <c r="N19" s="19"/>
      <c r="O19" s="19"/>
      <c r="P19" s="19"/>
      <c r="Q19" s="19"/>
      <c r="R19" s="19"/>
      <c r="S19" s="376"/>
      <c r="T19" s="375"/>
      <c r="U19" s="19"/>
      <c r="V19" s="19"/>
      <c r="W19" s="19"/>
      <c r="X19" s="19"/>
      <c r="Y19" s="19"/>
      <c r="Z19" s="376"/>
    </row>
    <row r="20" spans="2:26" ht="10.5" customHeight="1">
      <c r="B20" s="332"/>
      <c r="C20" s="60"/>
      <c r="D20" s="60"/>
      <c r="E20" s="379"/>
      <c r="F20" s="375"/>
      <c r="G20" s="19"/>
      <c r="H20" s="19"/>
      <c r="I20" s="19"/>
      <c r="J20" s="19"/>
      <c r="K20" s="19"/>
      <c r="L20" s="376"/>
      <c r="M20" s="375"/>
      <c r="N20" s="19"/>
      <c r="O20" s="19"/>
      <c r="P20" s="19"/>
      <c r="Q20" s="19"/>
      <c r="R20" s="19"/>
      <c r="S20" s="376"/>
      <c r="T20" s="375"/>
      <c r="U20" s="19"/>
      <c r="V20" s="19"/>
      <c r="W20" s="19"/>
      <c r="X20" s="19"/>
      <c r="Y20" s="19"/>
      <c r="Z20" s="376"/>
    </row>
    <row r="21" spans="2:26" ht="10.5" customHeight="1">
      <c r="B21" s="329"/>
      <c r="C21" s="22"/>
      <c r="D21" s="22"/>
      <c r="E21" s="374"/>
      <c r="F21" s="375"/>
      <c r="G21" s="19"/>
      <c r="H21" s="19"/>
      <c r="I21" s="19"/>
      <c r="J21" s="19"/>
      <c r="K21" s="19"/>
      <c r="L21" s="376"/>
      <c r="M21" s="375"/>
      <c r="N21" s="19"/>
      <c r="O21" s="19"/>
      <c r="P21" s="19"/>
      <c r="Q21" s="19"/>
      <c r="R21" s="19"/>
      <c r="S21" s="376"/>
      <c r="T21" s="375"/>
      <c r="U21" s="19"/>
      <c r="V21" s="19"/>
      <c r="W21" s="19"/>
      <c r="X21" s="19"/>
      <c r="Y21" s="19"/>
      <c r="Z21" s="376"/>
    </row>
    <row r="22" spans="2:26" ht="10.5" customHeight="1">
      <c r="B22" s="332"/>
      <c r="C22" s="60"/>
      <c r="D22" s="60"/>
      <c r="E22" s="379"/>
      <c r="F22" s="375"/>
      <c r="G22" s="19"/>
      <c r="H22" s="19"/>
      <c r="I22" s="19"/>
      <c r="J22" s="19"/>
      <c r="K22" s="19"/>
      <c r="L22" s="376"/>
      <c r="M22" s="375"/>
      <c r="N22" s="19"/>
      <c r="O22" s="19"/>
      <c r="P22" s="19"/>
      <c r="Q22" s="19"/>
      <c r="R22" s="19"/>
      <c r="S22" s="376"/>
      <c r="T22" s="375"/>
      <c r="U22" s="19"/>
      <c r="V22" s="19"/>
      <c r="W22" s="19"/>
      <c r="X22" s="19"/>
      <c r="Y22" s="19"/>
      <c r="Z22" s="376"/>
    </row>
    <row r="23" spans="2:26" ht="10.5" customHeight="1">
      <c r="B23" s="329"/>
      <c r="C23" s="22"/>
      <c r="D23" s="22"/>
      <c r="E23" s="374"/>
      <c r="F23" s="375"/>
      <c r="G23" s="19"/>
      <c r="H23" s="19"/>
      <c r="I23" s="19"/>
      <c r="J23" s="19"/>
      <c r="K23" s="19"/>
      <c r="L23" s="376"/>
      <c r="M23" s="375"/>
      <c r="N23" s="19"/>
      <c r="O23" s="19"/>
      <c r="P23" s="19"/>
      <c r="Q23" s="19"/>
      <c r="R23" s="19"/>
      <c r="S23" s="376"/>
      <c r="T23" s="375"/>
      <c r="U23" s="19"/>
      <c r="V23" s="19"/>
      <c r="W23" s="19"/>
      <c r="X23" s="19"/>
      <c r="Y23" s="19"/>
      <c r="Z23" s="376"/>
    </row>
    <row r="24" spans="2:26" ht="10.5" customHeight="1">
      <c r="B24" s="332"/>
      <c r="C24" s="60"/>
      <c r="D24" s="60"/>
      <c r="E24" s="379"/>
      <c r="F24" s="375"/>
      <c r="G24" s="19"/>
      <c r="H24" s="19"/>
      <c r="I24" s="19"/>
      <c r="J24" s="19"/>
      <c r="K24" s="19"/>
      <c r="L24" s="376"/>
      <c r="M24" s="375"/>
      <c r="N24" s="19"/>
      <c r="O24" s="19"/>
      <c r="P24" s="19"/>
      <c r="Q24" s="19"/>
      <c r="R24" s="19"/>
      <c r="S24" s="376"/>
      <c r="T24" s="375"/>
      <c r="U24" s="19"/>
      <c r="V24" s="19"/>
      <c r="W24" s="19"/>
      <c r="X24" s="19"/>
      <c r="Y24" s="19"/>
      <c r="Z24" s="376"/>
    </row>
    <row r="25" spans="2:26" ht="10.5" customHeight="1">
      <c r="B25" s="329"/>
      <c r="C25" s="22"/>
      <c r="D25" s="22"/>
      <c r="E25" s="374"/>
      <c r="F25" s="375"/>
      <c r="G25" s="19"/>
      <c r="H25" s="19"/>
      <c r="I25" s="19"/>
      <c r="J25" s="19"/>
      <c r="K25" s="19"/>
      <c r="L25" s="376"/>
      <c r="M25" s="375"/>
      <c r="N25" s="19"/>
      <c r="O25" s="19"/>
      <c r="P25" s="19"/>
      <c r="Q25" s="19"/>
      <c r="R25" s="19"/>
      <c r="S25" s="376"/>
      <c r="T25" s="375"/>
      <c r="U25" s="19"/>
      <c r="V25" s="19"/>
      <c r="W25" s="19"/>
      <c r="X25" s="19"/>
      <c r="Y25" s="19"/>
      <c r="Z25" s="376"/>
    </row>
    <row r="26" spans="2:26" ht="10.5" customHeight="1">
      <c r="B26" s="332"/>
      <c r="C26" s="60"/>
      <c r="D26" s="60"/>
      <c r="E26" s="379"/>
      <c r="F26" s="375"/>
      <c r="G26" s="19"/>
      <c r="H26" s="19"/>
      <c r="I26" s="19"/>
      <c r="J26" s="19"/>
      <c r="K26" s="19"/>
      <c r="L26" s="376"/>
      <c r="M26" s="375"/>
      <c r="N26" s="19"/>
      <c r="O26" s="19"/>
      <c r="P26" s="19"/>
      <c r="Q26" s="19"/>
      <c r="R26" s="19"/>
      <c r="S26" s="376"/>
      <c r="T26" s="375"/>
      <c r="U26" s="19"/>
      <c r="V26" s="19"/>
      <c r="W26" s="19"/>
      <c r="X26" s="19"/>
      <c r="Y26" s="19"/>
      <c r="Z26" s="376"/>
    </row>
    <row r="27" spans="2:26" ht="10.5" customHeight="1">
      <c r="B27" s="329"/>
      <c r="C27" s="22"/>
      <c r="D27" s="22"/>
      <c r="E27" s="374"/>
      <c r="F27" s="375"/>
      <c r="G27" s="19"/>
      <c r="H27" s="19"/>
      <c r="I27" s="19"/>
      <c r="J27" s="19"/>
      <c r="K27" s="19"/>
      <c r="L27" s="376"/>
      <c r="M27" s="375"/>
      <c r="N27" s="19"/>
      <c r="O27" s="19"/>
      <c r="P27" s="19"/>
      <c r="Q27" s="19"/>
      <c r="R27" s="19"/>
      <c r="S27" s="376"/>
      <c r="T27" s="375"/>
      <c r="U27" s="19"/>
      <c r="V27" s="19"/>
      <c r="W27" s="19"/>
      <c r="X27" s="19"/>
      <c r="Y27" s="19"/>
      <c r="Z27" s="376"/>
    </row>
    <row r="28" spans="2:26" ht="10.5" customHeight="1">
      <c r="B28" s="332"/>
      <c r="C28" s="60"/>
      <c r="D28" s="60"/>
      <c r="E28" s="379"/>
      <c r="F28" s="375"/>
      <c r="G28" s="19"/>
      <c r="H28" s="19"/>
      <c r="I28" s="19"/>
      <c r="J28" s="19"/>
      <c r="K28" s="19"/>
      <c r="L28" s="376"/>
      <c r="M28" s="375"/>
      <c r="N28" s="19"/>
      <c r="O28" s="19"/>
      <c r="P28" s="19"/>
      <c r="Q28" s="19"/>
      <c r="R28" s="19"/>
      <c r="S28" s="376"/>
      <c r="T28" s="375"/>
      <c r="U28" s="19"/>
      <c r="V28" s="19"/>
      <c r="W28" s="19"/>
      <c r="X28" s="19"/>
      <c r="Y28" s="19"/>
      <c r="Z28" s="376"/>
    </row>
    <row r="29" spans="2:26" ht="10.5" customHeight="1">
      <c r="B29" s="329"/>
      <c r="C29" s="22"/>
      <c r="D29" s="22"/>
      <c r="E29" s="374"/>
      <c r="F29" s="375"/>
      <c r="G29" s="19"/>
      <c r="H29" s="19"/>
      <c r="I29" s="19"/>
      <c r="J29" s="19"/>
      <c r="K29" s="19"/>
      <c r="L29" s="376"/>
      <c r="M29" s="375"/>
      <c r="N29" s="19"/>
      <c r="O29" s="19"/>
      <c r="P29" s="19"/>
      <c r="Q29" s="19"/>
      <c r="R29" s="19"/>
      <c r="S29" s="376"/>
      <c r="T29" s="375"/>
      <c r="U29" s="19"/>
      <c r="V29" s="19"/>
      <c r="W29" s="19"/>
      <c r="X29" s="19"/>
      <c r="Y29" s="19"/>
      <c r="Z29" s="376"/>
    </row>
    <row r="30" spans="2:26" ht="10.5" customHeight="1">
      <c r="B30" s="332"/>
      <c r="C30" s="60"/>
      <c r="D30" s="60"/>
      <c r="E30" s="379"/>
      <c r="F30" s="375"/>
      <c r="G30" s="19"/>
      <c r="H30" s="19"/>
      <c r="I30" s="19"/>
      <c r="J30" s="19"/>
      <c r="K30" s="19"/>
      <c r="L30" s="376"/>
      <c r="M30" s="375"/>
      <c r="N30" s="19"/>
      <c r="O30" s="19"/>
      <c r="P30" s="19"/>
      <c r="Q30" s="19"/>
      <c r="R30" s="19"/>
      <c r="S30" s="376"/>
      <c r="T30" s="375"/>
      <c r="U30" s="19"/>
      <c r="V30" s="19"/>
      <c r="W30" s="19"/>
      <c r="X30" s="19"/>
      <c r="Y30" s="19"/>
      <c r="Z30" s="376"/>
    </row>
    <row r="31" spans="2:26" ht="10.5" customHeight="1">
      <c r="B31" s="329"/>
      <c r="C31" s="22"/>
      <c r="D31" s="22"/>
      <c r="E31" s="374"/>
      <c r="F31" s="375"/>
      <c r="G31" s="19"/>
      <c r="H31" s="19"/>
      <c r="I31" s="19"/>
      <c r="J31" s="19"/>
      <c r="K31" s="19"/>
      <c r="L31" s="376"/>
      <c r="M31" s="375"/>
      <c r="N31" s="19"/>
      <c r="O31" s="19"/>
      <c r="P31" s="19"/>
      <c r="Q31" s="19"/>
      <c r="R31" s="19"/>
      <c r="S31" s="376"/>
      <c r="T31" s="375"/>
      <c r="U31" s="19"/>
      <c r="V31" s="19"/>
      <c r="W31" s="19"/>
      <c r="X31" s="19"/>
      <c r="Y31" s="19"/>
      <c r="Z31" s="376"/>
    </row>
    <row r="32" spans="2:26" ht="10.5" customHeight="1">
      <c r="B32" s="332"/>
      <c r="C32" s="60"/>
      <c r="D32" s="60"/>
      <c r="E32" s="379"/>
      <c r="F32" s="375"/>
      <c r="G32" s="19"/>
      <c r="H32" s="19"/>
      <c r="I32" s="19"/>
      <c r="J32" s="19"/>
      <c r="K32" s="19"/>
      <c r="L32" s="376"/>
      <c r="M32" s="375"/>
      <c r="N32" s="19"/>
      <c r="O32" s="19"/>
      <c r="P32" s="19"/>
      <c r="Q32" s="19"/>
      <c r="R32" s="19"/>
      <c r="S32" s="376"/>
      <c r="T32" s="375"/>
      <c r="U32" s="19"/>
      <c r="V32" s="19"/>
      <c r="W32" s="19"/>
      <c r="X32" s="19"/>
      <c r="Y32" s="19"/>
      <c r="Z32" s="376"/>
    </row>
    <row r="33" spans="2:26" ht="10.5" customHeight="1">
      <c r="B33" s="329"/>
      <c r="C33" s="22"/>
      <c r="D33" s="22"/>
      <c r="E33" s="374"/>
      <c r="F33" s="375"/>
      <c r="G33" s="19"/>
      <c r="H33" s="19"/>
      <c r="I33" s="19"/>
      <c r="J33" s="19"/>
      <c r="K33" s="19"/>
      <c r="L33" s="376"/>
      <c r="M33" s="375"/>
      <c r="N33" s="19"/>
      <c r="O33" s="19"/>
      <c r="P33" s="19"/>
      <c r="Q33" s="19"/>
      <c r="R33" s="19"/>
      <c r="S33" s="376"/>
      <c r="T33" s="375"/>
      <c r="U33" s="19"/>
      <c r="V33" s="19"/>
      <c r="W33" s="19"/>
      <c r="X33" s="19"/>
      <c r="Y33" s="19"/>
      <c r="Z33" s="376"/>
    </row>
    <row r="34" spans="2:26" ht="10.5" customHeight="1">
      <c r="B34" s="332"/>
      <c r="C34" s="60"/>
      <c r="D34" s="60"/>
      <c r="E34" s="379"/>
      <c r="F34" s="375"/>
      <c r="G34" s="19"/>
      <c r="H34" s="19"/>
      <c r="I34" s="19"/>
      <c r="J34" s="19"/>
      <c r="K34" s="19"/>
      <c r="L34" s="376"/>
      <c r="M34" s="375"/>
      <c r="N34" s="19"/>
      <c r="O34" s="19"/>
      <c r="P34" s="19"/>
      <c r="Q34" s="19"/>
      <c r="R34" s="19"/>
      <c r="S34" s="376"/>
      <c r="T34" s="375"/>
      <c r="U34" s="19"/>
      <c r="V34" s="19"/>
      <c r="W34" s="19"/>
      <c r="X34" s="19"/>
      <c r="Y34" s="19"/>
      <c r="Z34" s="376"/>
    </row>
    <row r="35" spans="2:26" ht="10.5" customHeight="1">
      <c r="B35" s="329"/>
      <c r="C35" s="22"/>
      <c r="D35" s="22"/>
      <c r="E35" s="374"/>
      <c r="F35" s="375"/>
      <c r="G35" s="19"/>
      <c r="H35" s="19"/>
      <c r="I35" s="19"/>
      <c r="J35" s="19"/>
      <c r="K35" s="19"/>
      <c r="L35" s="376"/>
      <c r="M35" s="375"/>
      <c r="N35" s="19"/>
      <c r="O35" s="19"/>
      <c r="P35" s="19"/>
      <c r="Q35" s="19"/>
      <c r="R35" s="19"/>
      <c r="S35" s="376"/>
      <c r="T35" s="375"/>
      <c r="U35" s="19"/>
      <c r="V35" s="19"/>
      <c r="W35" s="19"/>
      <c r="X35" s="19"/>
      <c r="Y35" s="19"/>
      <c r="Z35" s="376"/>
    </row>
    <row r="36" spans="2:26" ht="10.5" customHeight="1">
      <c r="B36" s="332"/>
      <c r="C36" s="60"/>
      <c r="D36" s="60"/>
      <c r="E36" s="379"/>
      <c r="F36" s="375"/>
      <c r="G36" s="19"/>
      <c r="H36" s="19"/>
      <c r="I36" s="19"/>
      <c r="J36" s="19"/>
      <c r="K36" s="19"/>
      <c r="L36" s="376"/>
      <c r="M36" s="375"/>
      <c r="N36" s="19"/>
      <c r="O36" s="19"/>
      <c r="P36" s="19"/>
      <c r="Q36" s="19"/>
      <c r="R36" s="19"/>
      <c r="S36" s="376"/>
      <c r="T36" s="375"/>
      <c r="U36" s="19"/>
      <c r="V36" s="19"/>
      <c r="W36" s="19"/>
      <c r="X36" s="19"/>
      <c r="Y36" s="19"/>
      <c r="Z36" s="376"/>
    </row>
    <row r="37" spans="2:26" ht="10.5" customHeight="1">
      <c r="B37" s="329"/>
      <c r="C37" s="22"/>
      <c r="D37" s="22"/>
      <c r="E37" s="374"/>
      <c r="F37" s="375"/>
      <c r="G37" s="19"/>
      <c r="H37" s="19"/>
      <c r="I37" s="19"/>
      <c r="J37" s="19"/>
      <c r="K37" s="19"/>
      <c r="L37" s="376"/>
      <c r="M37" s="375"/>
      <c r="N37" s="19"/>
      <c r="O37" s="19"/>
      <c r="P37" s="19"/>
      <c r="Q37" s="19"/>
      <c r="R37" s="19"/>
      <c r="S37" s="376"/>
      <c r="T37" s="375"/>
      <c r="U37" s="19"/>
      <c r="V37" s="19"/>
      <c r="W37" s="19"/>
      <c r="X37" s="19"/>
      <c r="Y37" s="19"/>
      <c r="Z37" s="376"/>
    </row>
    <row r="38" spans="2:26" ht="10.5" customHeight="1">
      <c r="B38" s="332"/>
      <c r="C38" s="60"/>
      <c r="D38" s="60"/>
      <c r="E38" s="379"/>
      <c r="F38" s="375"/>
      <c r="G38" s="19"/>
      <c r="H38" s="19"/>
      <c r="I38" s="19"/>
      <c r="J38" s="19"/>
      <c r="K38" s="19"/>
      <c r="L38" s="376"/>
      <c r="M38" s="375"/>
      <c r="N38" s="19"/>
      <c r="O38" s="19"/>
      <c r="P38" s="19"/>
      <c r="Q38" s="19"/>
      <c r="R38" s="19"/>
      <c r="S38" s="376"/>
      <c r="T38" s="375"/>
      <c r="U38" s="19"/>
      <c r="V38" s="19"/>
      <c r="W38" s="19"/>
      <c r="X38" s="19"/>
      <c r="Y38" s="19"/>
      <c r="Z38" s="376"/>
    </row>
    <row r="39" spans="2:26" ht="10.5" customHeight="1">
      <c r="B39" s="329"/>
      <c r="C39" s="22"/>
      <c r="D39" s="22"/>
      <c r="E39" s="374"/>
      <c r="F39" s="375"/>
      <c r="G39" s="19"/>
      <c r="H39" s="19"/>
      <c r="I39" s="19"/>
      <c r="J39" s="19"/>
      <c r="K39" s="19"/>
      <c r="L39" s="376"/>
      <c r="M39" s="375"/>
      <c r="N39" s="19"/>
      <c r="O39" s="19"/>
      <c r="P39" s="19"/>
      <c r="Q39" s="19"/>
      <c r="R39" s="19"/>
      <c r="S39" s="376"/>
      <c r="T39" s="375"/>
      <c r="U39" s="19"/>
      <c r="V39" s="19"/>
      <c r="W39" s="19"/>
      <c r="X39" s="19"/>
      <c r="Y39" s="19"/>
      <c r="Z39" s="376"/>
    </row>
    <row r="40" spans="2:26" ht="10.5" customHeight="1">
      <c r="B40" s="332"/>
      <c r="C40" s="60"/>
      <c r="D40" s="60"/>
      <c r="E40" s="379"/>
      <c r="F40" s="375"/>
      <c r="G40" s="19"/>
      <c r="H40" s="19"/>
      <c r="I40" s="19"/>
      <c r="J40" s="19"/>
      <c r="K40" s="19"/>
      <c r="L40" s="376"/>
      <c r="M40" s="375"/>
      <c r="N40" s="19"/>
      <c r="O40" s="19"/>
      <c r="P40" s="19"/>
      <c r="Q40" s="19"/>
      <c r="R40" s="19"/>
      <c r="S40" s="376"/>
      <c r="T40" s="375"/>
      <c r="U40" s="19"/>
      <c r="V40" s="19"/>
      <c r="W40" s="19"/>
      <c r="X40" s="19"/>
      <c r="Y40" s="19"/>
      <c r="Z40" s="376"/>
    </row>
    <row r="41" spans="2:26" ht="10.5" customHeight="1">
      <c r="B41" s="329"/>
      <c r="C41" s="22"/>
      <c r="D41" s="22"/>
      <c r="E41" s="374"/>
      <c r="F41" s="375"/>
      <c r="G41" s="19"/>
      <c r="H41" s="19"/>
      <c r="I41" s="19"/>
      <c r="J41" s="19"/>
      <c r="K41" s="19"/>
      <c r="L41" s="376"/>
      <c r="M41" s="375"/>
      <c r="N41" s="19"/>
      <c r="O41" s="19"/>
      <c r="P41" s="19"/>
      <c r="Q41" s="19"/>
      <c r="R41" s="19"/>
      <c r="S41" s="376"/>
      <c r="T41" s="375"/>
      <c r="U41" s="19"/>
      <c r="V41" s="19"/>
      <c r="W41" s="19"/>
      <c r="X41" s="19"/>
      <c r="Y41" s="19"/>
      <c r="Z41" s="376"/>
    </row>
    <row r="42" spans="2:26" ht="10.5" customHeight="1">
      <c r="B42" s="332"/>
      <c r="C42" s="60"/>
      <c r="D42" s="60"/>
      <c r="E42" s="379"/>
      <c r="F42" s="375"/>
      <c r="G42" s="19"/>
      <c r="H42" s="19"/>
      <c r="I42" s="19"/>
      <c r="J42" s="19"/>
      <c r="K42" s="19"/>
      <c r="L42" s="376"/>
      <c r="M42" s="375"/>
      <c r="N42" s="19"/>
      <c r="O42" s="19"/>
      <c r="P42" s="19"/>
      <c r="Q42" s="19"/>
      <c r="R42" s="19"/>
      <c r="S42" s="376"/>
      <c r="T42" s="375"/>
      <c r="U42" s="19"/>
      <c r="V42" s="19"/>
      <c r="W42" s="19"/>
      <c r="X42" s="19"/>
      <c r="Y42" s="19"/>
      <c r="Z42" s="376"/>
    </row>
    <row r="43" spans="2:26" ht="10.5" customHeight="1">
      <c r="B43" s="329"/>
      <c r="C43" s="22"/>
      <c r="D43" s="22"/>
      <c r="E43" s="374"/>
      <c r="F43" s="375"/>
      <c r="G43" s="19"/>
      <c r="H43" s="19"/>
      <c r="I43" s="19"/>
      <c r="J43" s="19"/>
      <c r="K43" s="19"/>
      <c r="L43" s="376"/>
      <c r="M43" s="375"/>
      <c r="N43" s="19"/>
      <c r="O43" s="19"/>
      <c r="P43" s="19"/>
      <c r="Q43" s="19"/>
      <c r="R43" s="19"/>
      <c r="S43" s="376"/>
      <c r="T43" s="375"/>
      <c r="U43" s="19"/>
      <c r="V43" s="19"/>
      <c r="W43" s="19"/>
      <c r="X43" s="19"/>
      <c r="Y43" s="19"/>
      <c r="Z43" s="376"/>
    </row>
    <row r="44" spans="2:26" ht="10.5" customHeight="1">
      <c r="B44" s="332"/>
      <c r="C44" s="60"/>
      <c r="D44" s="60"/>
      <c r="E44" s="379"/>
      <c r="F44" s="375"/>
      <c r="G44" s="19"/>
      <c r="H44" s="19"/>
      <c r="I44" s="19"/>
      <c r="J44" s="19"/>
      <c r="K44" s="19"/>
      <c r="L44" s="376"/>
      <c r="M44" s="375"/>
      <c r="N44" s="19"/>
      <c r="O44" s="19"/>
      <c r="P44" s="19"/>
      <c r="Q44" s="19"/>
      <c r="R44" s="19"/>
      <c r="S44" s="376"/>
      <c r="T44" s="375"/>
      <c r="U44" s="19"/>
      <c r="V44" s="19"/>
      <c r="W44" s="19"/>
      <c r="X44" s="19"/>
      <c r="Y44" s="19"/>
      <c r="Z44" s="376"/>
    </row>
    <row r="45" spans="2:26" ht="10.5" customHeight="1">
      <c r="B45" s="329"/>
      <c r="C45" s="22"/>
      <c r="D45" s="22"/>
      <c r="E45" s="374"/>
      <c r="F45" s="375"/>
      <c r="G45" s="19"/>
      <c r="H45" s="19"/>
      <c r="I45" s="19"/>
      <c r="J45" s="19"/>
      <c r="K45" s="19"/>
      <c r="L45" s="376"/>
      <c r="M45" s="375"/>
      <c r="N45" s="19"/>
      <c r="O45" s="19"/>
      <c r="P45" s="19"/>
      <c r="Q45" s="19"/>
      <c r="R45" s="19"/>
      <c r="S45" s="376"/>
      <c r="T45" s="375"/>
      <c r="U45" s="19"/>
      <c r="V45" s="19"/>
      <c r="W45" s="19"/>
      <c r="X45" s="19"/>
      <c r="Y45" s="19"/>
      <c r="Z45" s="376"/>
    </row>
    <row r="46" spans="2:26" ht="10.5" customHeight="1">
      <c r="B46" s="332"/>
      <c r="C46" s="60"/>
      <c r="D46" s="60"/>
      <c r="E46" s="379"/>
      <c r="F46" s="375"/>
      <c r="G46" s="19"/>
      <c r="H46" s="19"/>
      <c r="I46" s="19"/>
      <c r="J46" s="19"/>
      <c r="K46" s="19"/>
      <c r="L46" s="376"/>
      <c r="M46" s="375"/>
      <c r="N46" s="19"/>
      <c r="O46" s="19"/>
      <c r="P46" s="19"/>
      <c r="Q46" s="19"/>
      <c r="R46" s="19"/>
      <c r="S46" s="376"/>
      <c r="T46" s="375"/>
      <c r="U46" s="19"/>
      <c r="V46" s="19"/>
      <c r="W46" s="19"/>
      <c r="X46" s="19"/>
      <c r="Y46" s="19"/>
      <c r="Z46" s="376"/>
    </row>
    <row r="47" spans="2:26" ht="10.5" customHeight="1">
      <c r="B47" s="329"/>
      <c r="C47" s="22"/>
      <c r="D47" s="22"/>
      <c r="E47" s="374"/>
      <c r="F47" s="375"/>
      <c r="G47" s="19"/>
      <c r="H47" s="19"/>
      <c r="I47" s="19"/>
      <c r="J47" s="19"/>
      <c r="K47" s="19"/>
      <c r="L47" s="376"/>
      <c r="M47" s="375"/>
      <c r="N47" s="19"/>
      <c r="O47" s="19"/>
      <c r="P47" s="19"/>
      <c r="Q47" s="19"/>
      <c r="R47" s="19"/>
      <c r="S47" s="376"/>
      <c r="T47" s="375"/>
      <c r="U47" s="19"/>
      <c r="V47" s="19"/>
      <c r="W47" s="19"/>
      <c r="X47" s="19"/>
      <c r="Y47" s="19"/>
      <c r="Z47" s="376"/>
    </row>
    <row r="48" spans="2:26" ht="10.5" customHeight="1">
      <c r="B48" s="332"/>
      <c r="C48" s="60"/>
      <c r="D48" s="60"/>
      <c r="E48" s="379"/>
      <c r="F48" s="375"/>
      <c r="G48" s="19"/>
      <c r="H48" s="19"/>
      <c r="I48" s="19"/>
      <c r="J48" s="19"/>
      <c r="K48" s="19"/>
      <c r="L48" s="376"/>
      <c r="M48" s="375"/>
      <c r="N48" s="19"/>
      <c r="O48" s="19"/>
      <c r="P48" s="19"/>
      <c r="Q48" s="19"/>
      <c r="R48" s="19"/>
      <c r="S48" s="376"/>
      <c r="T48" s="375"/>
      <c r="U48" s="19"/>
      <c r="V48" s="19"/>
      <c r="W48" s="19"/>
      <c r="X48" s="19"/>
      <c r="Y48" s="19"/>
      <c r="Z48" s="376"/>
    </row>
    <row r="49" spans="2:26" ht="10.5" customHeight="1">
      <c r="B49" s="329"/>
      <c r="C49" s="22"/>
      <c r="D49" s="22"/>
      <c r="E49" s="374"/>
      <c r="F49" s="375"/>
      <c r="G49" s="19"/>
      <c r="H49" s="19"/>
      <c r="I49" s="19"/>
      <c r="J49" s="19"/>
      <c r="K49" s="19"/>
      <c r="L49" s="376"/>
      <c r="M49" s="375"/>
      <c r="N49" s="19"/>
      <c r="O49" s="19"/>
      <c r="P49" s="19"/>
      <c r="Q49" s="19"/>
      <c r="R49" s="19"/>
      <c r="S49" s="376"/>
      <c r="T49" s="375"/>
      <c r="U49" s="19"/>
      <c r="V49" s="19"/>
      <c r="W49" s="19"/>
      <c r="X49" s="19"/>
      <c r="Y49" s="19"/>
      <c r="Z49" s="376"/>
    </row>
    <row r="50" spans="2:26" ht="10.5" customHeight="1">
      <c r="B50" s="332"/>
      <c r="C50" s="60"/>
      <c r="D50" s="60"/>
      <c r="E50" s="379"/>
      <c r="F50" s="375"/>
      <c r="G50" s="19"/>
      <c r="H50" s="19"/>
      <c r="I50" s="19"/>
      <c r="J50" s="19"/>
      <c r="K50" s="19"/>
      <c r="L50" s="376"/>
      <c r="M50" s="375"/>
      <c r="N50" s="19"/>
      <c r="O50" s="19"/>
      <c r="P50" s="19"/>
      <c r="Q50" s="19"/>
      <c r="R50" s="19"/>
      <c r="S50" s="376"/>
      <c r="T50" s="375"/>
      <c r="U50" s="19"/>
      <c r="V50" s="19"/>
      <c r="W50" s="19"/>
      <c r="X50" s="19"/>
      <c r="Y50" s="19"/>
      <c r="Z50" s="376"/>
    </row>
    <row r="51" spans="2:26" ht="10.5" customHeight="1">
      <c r="B51" s="329"/>
      <c r="C51" s="22"/>
      <c r="D51" s="22"/>
      <c r="E51" s="374"/>
      <c r="F51" s="375"/>
      <c r="G51" s="19"/>
      <c r="H51" s="19"/>
      <c r="I51" s="19"/>
      <c r="J51" s="19"/>
      <c r="K51" s="19"/>
      <c r="L51" s="376"/>
      <c r="M51" s="375"/>
      <c r="N51" s="19"/>
      <c r="O51" s="19"/>
      <c r="P51" s="19"/>
      <c r="Q51" s="19"/>
      <c r="R51" s="19"/>
      <c r="S51" s="376"/>
      <c r="T51" s="375"/>
      <c r="U51" s="19"/>
      <c r="V51" s="19"/>
      <c r="W51" s="19"/>
      <c r="X51" s="19"/>
      <c r="Y51" s="19"/>
      <c r="Z51" s="376"/>
    </row>
    <row r="52" spans="2:26" ht="10.5" customHeight="1">
      <c r="B52" s="11"/>
      <c r="C52" s="1"/>
      <c r="D52" s="1"/>
      <c r="E52" s="10"/>
      <c r="F52" s="375"/>
      <c r="G52" s="19"/>
      <c r="H52" s="19"/>
      <c r="I52" s="19"/>
      <c r="J52" s="19"/>
      <c r="K52" s="19"/>
      <c r="L52" s="376"/>
      <c r="M52" s="375"/>
      <c r="N52" s="19"/>
      <c r="O52" s="19"/>
      <c r="P52" s="19"/>
      <c r="Q52" s="19"/>
      <c r="R52" s="19"/>
      <c r="S52" s="376"/>
      <c r="T52" s="375"/>
      <c r="U52" s="19"/>
      <c r="V52" s="19"/>
      <c r="W52" s="19"/>
      <c r="X52" s="19"/>
      <c r="Y52" s="19"/>
      <c r="Z52" s="376"/>
    </row>
    <row r="53" spans="2:26" ht="10.5" customHeight="1">
      <c r="B53" s="11"/>
      <c r="C53" s="1"/>
      <c r="D53" s="1"/>
      <c r="E53" s="10"/>
      <c r="F53" s="375"/>
      <c r="G53" s="19"/>
      <c r="H53" s="19"/>
      <c r="I53" s="19"/>
      <c r="J53" s="19"/>
      <c r="K53" s="19"/>
      <c r="L53" s="376"/>
      <c r="M53" s="375"/>
      <c r="N53" s="19"/>
      <c r="O53" s="19"/>
      <c r="P53" s="19"/>
      <c r="Q53" s="19"/>
      <c r="R53" s="19"/>
      <c r="S53" s="376"/>
      <c r="T53" s="375"/>
      <c r="U53" s="19"/>
      <c r="V53" s="19"/>
      <c r="W53" s="19"/>
      <c r="X53" s="19"/>
      <c r="Y53" s="19"/>
      <c r="Z53" s="376"/>
    </row>
    <row r="54" spans="2:26" ht="10.5" customHeight="1">
      <c r="B54" s="332"/>
      <c r="C54" s="60"/>
      <c r="D54" s="60"/>
      <c r="E54" s="379"/>
      <c r="F54" s="375"/>
      <c r="G54" s="19"/>
      <c r="H54" s="19"/>
      <c r="I54" s="19"/>
      <c r="J54" s="19"/>
      <c r="K54" s="19"/>
      <c r="L54" s="376"/>
      <c r="M54" s="375"/>
      <c r="N54" s="19"/>
      <c r="O54" s="19"/>
      <c r="P54" s="19"/>
      <c r="Q54" s="19"/>
      <c r="R54" s="19"/>
      <c r="S54" s="376"/>
      <c r="T54" s="375"/>
      <c r="U54" s="19"/>
      <c r="V54" s="19"/>
      <c r="W54" s="19"/>
      <c r="X54" s="19"/>
      <c r="Y54" s="19"/>
      <c r="Z54" s="376"/>
    </row>
    <row r="55" spans="2:26" ht="10.5" customHeight="1">
      <c r="B55" s="329"/>
      <c r="C55" s="22"/>
      <c r="D55" s="22"/>
      <c r="E55" s="374"/>
      <c r="F55" s="375"/>
      <c r="G55" s="19"/>
      <c r="H55" s="19"/>
      <c r="I55" s="19"/>
      <c r="J55" s="19"/>
      <c r="K55" s="19"/>
      <c r="L55" s="376"/>
      <c r="M55" s="375"/>
      <c r="N55" s="19"/>
      <c r="O55" s="19"/>
      <c r="P55" s="19"/>
      <c r="Q55" s="19"/>
      <c r="R55" s="19"/>
      <c r="S55" s="376"/>
      <c r="T55" s="375"/>
      <c r="U55" s="19"/>
      <c r="V55" s="19"/>
      <c r="W55" s="19"/>
      <c r="X55" s="19"/>
      <c r="Y55" s="19"/>
      <c r="Z55" s="376"/>
    </row>
    <row r="56" spans="2:26" ht="10.5" customHeight="1">
      <c r="B56" s="332"/>
      <c r="C56" s="60"/>
      <c r="D56" s="60"/>
      <c r="E56" s="379"/>
      <c r="F56" s="375"/>
      <c r="G56" s="19"/>
      <c r="H56" s="19"/>
      <c r="I56" s="19"/>
      <c r="J56" s="19"/>
      <c r="K56" s="19"/>
      <c r="L56" s="376"/>
      <c r="M56" s="375"/>
      <c r="N56" s="19"/>
      <c r="O56" s="19"/>
      <c r="P56" s="19"/>
      <c r="Q56" s="19"/>
      <c r="R56" s="19"/>
      <c r="S56" s="376"/>
      <c r="T56" s="375"/>
      <c r="U56" s="19"/>
      <c r="V56" s="19"/>
      <c r="W56" s="19"/>
      <c r="X56" s="19"/>
      <c r="Y56" s="19"/>
      <c r="Z56" s="376"/>
    </row>
    <row r="57" spans="2:26" ht="10.5" customHeight="1">
      <c r="B57" s="256"/>
      <c r="C57" s="251"/>
      <c r="D57" s="251"/>
      <c r="E57" s="380"/>
      <c r="F57" s="381"/>
      <c r="G57" s="51"/>
      <c r="H57" s="51"/>
      <c r="I57" s="51"/>
      <c r="J57" s="51"/>
      <c r="K57" s="51"/>
      <c r="L57" s="382"/>
      <c r="M57" s="381"/>
      <c r="N57" s="51"/>
      <c r="O57" s="51"/>
      <c r="P57" s="51"/>
      <c r="Q57" s="51"/>
      <c r="R57" s="51"/>
      <c r="S57" s="382"/>
      <c r="T57" s="381"/>
      <c r="U57" s="51"/>
      <c r="V57" s="51"/>
      <c r="W57" s="51"/>
      <c r="X57" s="51"/>
      <c r="Y57" s="51"/>
      <c r="Z57" s="382"/>
    </row>
    <row r="58" spans="2:5" ht="10.5" customHeight="1">
      <c r="B58" s="1"/>
      <c r="C58" s="1"/>
      <c r="D58" s="1"/>
      <c r="E58" s="1"/>
    </row>
    <row r="59" spans="2:5" ht="10.5" customHeight="1">
      <c r="B59" s="1"/>
      <c r="C59" s="1"/>
      <c r="D59" s="1"/>
      <c r="E59" s="1"/>
    </row>
    <row r="60" spans="2:5" ht="10.5" customHeight="1">
      <c r="B60" s="1"/>
      <c r="C60" s="1"/>
      <c r="D60" s="1"/>
      <c r="E60" s="1"/>
    </row>
  </sheetData>
  <mergeCells count="6">
    <mergeCell ref="B8:B9"/>
    <mergeCell ref="C8:C9"/>
    <mergeCell ref="D8:D9"/>
    <mergeCell ref="B2:B3"/>
    <mergeCell ref="B4:B5"/>
    <mergeCell ref="B6:B7"/>
  </mergeCells>
  <printOptions horizontalCentered="1" verticalCentered="1"/>
  <pageMargins left="0" right="0" top="0" bottom="0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65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7" width="2.7109375" style="1" customWidth="1"/>
    <col min="8" max="8" width="0.85546875" style="1" customWidth="1"/>
    <col min="9" max="9" width="2.7109375" style="1" customWidth="1"/>
    <col min="10" max="11" width="4.7109375" style="1" customWidth="1"/>
    <col min="12" max="12" width="2.7109375" style="1" customWidth="1"/>
    <col min="13" max="13" width="0.85546875" style="1" customWidth="1"/>
    <col min="14" max="14" width="2.7109375" style="1" customWidth="1"/>
    <col min="15" max="15" width="10.7109375" style="1" customWidth="1"/>
    <col min="16" max="16" width="2.7109375" style="1" customWidth="1"/>
    <col min="17" max="17" width="0.85546875" style="1" customWidth="1"/>
    <col min="18" max="19" width="2.7109375" style="1" customWidth="1"/>
    <col min="20" max="20" width="4.7109375" style="1" customWidth="1"/>
    <col min="21" max="21" width="2.7109375" style="1" customWidth="1"/>
    <col min="22" max="23" width="4.7109375" style="1" customWidth="1"/>
    <col min="24" max="24" width="2.7109375" style="1" customWidth="1"/>
    <col min="25" max="25" width="0.85546875" style="1" customWidth="1"/>
    <col min="26" max="26" width="2.7109375" style="1" customWidth="1"/>
    <col min="27" max="27" width="10.7109375" style="1" customWidth="1"/>
    <col min="28" max="28" width="2.7109375" style="1" customWidth="1"/>
    <col min="29" max="30" width="4.7109375" style="1" customWidth="1"/>
    <col min="31" max="31" width="3.28125" style="1" customWidth="1"/>
    <col min="32" max="16384" width="2.7109375" style="1" customWidth="1"/>
  </cols>
  <sheetData>
    <row r="1" spans="2:29" ht="12" customHeight="1" thickBot="1">
      <c r="B1" s="385"/>
      <c r="C1" s="385"/>
      <c r="D1" s="38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X1" s="316" t="s">
        <v>105</v>
      </c>
      <c r="Y1" s="316"/>
      <c r="Z1" s="316"/>
      <c r="AA1" s="316"/>
      <c r="AB1" s="252"/>
      <c r="AC1" s="11"/>
    </row>
    <row r="2" spans="24:28" ht="12" customHeight="1">
      <c r="X2" s="1" t="s">
        <v>29</v>
      </c>
      <c r="Z2" s="89" t="s">
        <v>168</v>
      </c>
      <c r="AA2" s="253"/>
      <c r="AB2" s="303"/>
    </row>
    <row r="3" spans="2:28" ht="12" customHeight="1">
      <c r="B3" s="250" t="s">
        <v>111</v>
      </c>
      <c r="C3" s="251"/>
      <c r="D3" s="251"/>
      <c r="E3" s="251"/>
      <c r="F3" s="255"/>
      <c r="G3" s="256"/>
      <c r="H3" s="251" t="s">
        <v>41</v>
      </c>
      <c r="I3" s="257"/>
      <c r="J3" s="258" t="s">
        <v>40</v>
      </c>
      <c r="L3" s="250" t="s">
        <v>113</v>
      </c>
      <c r="M3" s="251"/>
      <c r="N3" s="251"/>
      <c r="O3" s="251"/>
      <c r="P3" s="259"/>
      <c r="Q3" s="260" t="s">
        <v>100</v>
      </c>
      <c r="R3" s="261"/>
      <c r="S3" s="262"/>
      <c r="T3" s="263" t="s">
        <v>1</v>
      </c>
      <c r="U3" s="264"/>
      <c r="V3" s="265" t="s">
        <v>42</v>
      </c>
      <c r="X3" s="60" t="s">
        <v>30</v>
      </c>
      <c r="Y3" s="60"/>
      <c r="Z3" s="248" t="s">
        <v>168</v>
      </c>
      <c r="AA3" s="266"/>
      <c r="AB3" s="19"/>
    </row>
    <row r="4" spans="2:39" ht="12" customHeight="1">
      <c r="B4" s="3" t="s">
        <v>18</v>
      </c>
      <c r="D4" s="166" t="s">
        <v>2</v>
      </c>
      <c r="E4" s="253"/>
      <c r="F4" s="267"/>
      <c r="G4" s="268"/>
      <c r="H4" s="26" t="s">
        <v>173</v>
      </c>
      <c r="I4" s="269"/>
      <c r="J4" s="270"/>
      <c r="L4" s="1" t="s">
        <v>29</v>
      </c>
      <c r="N4" s="89" t="s">
        <v>10</v>
      </c>
      <c r="O4" s="253"/>
      <c r="P4" s="302"/>
      <c r="Q4" s="272" t="s">
        <v>100</v>
      </c>
      <c r="R4" s="273"/>
      <c r="S4" s="274"/>
      <c r="T4" s="275"/>
      <c r="U4" s="276"/>
      <c r="V4" s="270"/>
      <c r="X4" s="60" t="s">
        <v>31</v>
      </c>
      <c r="Y4" s="60"/>
      <c r="Z4" s="248" t="s">
        <v>145</v>
      </c>
      <c r="AA4" s="266"/>
      <c r="AB4" s="19"/>
      <c r="AH4" s="277"/>
      <c r="AI4" s="277"/>
      <c r="AJ4" s="277"/>
      <c r="AK4" s="277"/>
      <c r="AL4" s="277"/>
      <c r="AM4" s="277"/>
    </row>
    <row r="5" spans="2:39" ht="12" customHeight="1">
      <c r="B5" s="22"/>
      <c r="C5" s="22"/>
      <c r="D5" s="249"/>
      <c r="E5" s="278"/>
      <c r="F5" s="279"/>
      <c r="G5" s="18"/>
      <c r="H5" s="15" t="s">
        <v>173</v>
      </c>
      <c r="I5" s="280"/>
      <c r="J5" s="281"/>
      <c r="L5" s="22"/>
      <c r="M5" s="22"/>
      <c r="N5" s="249"/>
      <c r="O5" s="278"/>
      <c r="P5" s="282"/>
      <c r="Q5" s="283" t="s">
        <v>100</v>
      </c>
      <c r="R5" s="284"/>
      <c r="S5" s="285"/>
      <c r="T5" s="286"/>
      <c r="U5" s="254"/>
      <c r="V5" s="281"/>
      <c r="X5" s="60" t="s">
        <v>32</v>
      </c>
      <c r="Y5" s="60"/>
      <c r="Z5" s="248" t="s">
        <v>168</v>
      </c>
      <c r="AA5" s="266"/>
      <c r="AB5" s="19"/>
      <c r="AH5" s="277"/>
      <c r="AI5" s="277"/>
      <c r="AJ5" s="277"/>
      <c r="AK5" s="277"/>
      <c r="AL5" s="277"/>
      <c r="AM5" s="277"/>
    </row>
    <row r="6" spans="2:39" ht="12" customHeight="1">
      <c r="B6" s="60" t="s">
        <v>19</v>
      </c>
      <c r="C6" s="60"/>
      <c r="D6" s="248" t="s">
        <v>3</v>
      </c>
      <c r="E6" s="266"/>
      <c r="F6" s="279"/>
      <c r="G6" s="247"/>
      <c r="H6" s="60"/>
      <c r="I6" s="287"/>
      <c r="J6" s="288"/>
      <c r="L6" s="60" t="s">
        <v>30</v>
      </c>
      <c r="M6" s="60"/>
      <c r="N6" s="248" t="s">
        <v>14</v>
      </c>
      <c r="O6" s="266"/>
      <c r="P6" s="282"/>
      <c r="Q6" s="283" t="s">
        <v>100</v>
      </c>
      <c r="R6" s="284"/>
      <c r="S6" s="285"/>
      <c r="T6" s="286"/>
      <c r="U6" s="254"/>
      <c r="V6" s="281"/>
      <c r="X6" s="60" t="s">
        <v>33</v>
      </c>
      <c r="Y6" s="60"/>
      <c r="Z6" s="248" t="s">
        <v>168</v>
      </c>
      <c r="AA6" s="266"/>
      <c r="AB6" s="19"/>
      <c r="AH6" s="383"/>
      <c r="AI6" s="383"/>
      <c r="AJ6" s="383"/>
      <c r="AK6" s="383"/>
      <c r="AL6" s="383"/>
      <c r="AM6" s="277"/>
    </row>
    <row r="7" spans="2:39" ht="12" customHeight="1">
      <c r="B7" s="22"/>
      <c r="C7" s="22"/>
      <c r="D7" s="249"/>
      <c r="E7" s="278"/>
      <c r="F7" s="279"/>
      <c r="G7" s="88"/>
      <c r="I7" s="289"/>
      <c r="J7" s="290"/>
      <c r="L7" s="22"/>
      <c r="M7" s="22"/>
      <c r="N7" s="291"/>
      <c r="O7" s="278"/>
      <c r="P7" s="282"/>
      <c r="Q7" s="283" t="s">
        <v>100</v>
      </c>
      <c r="R7" s="284"/>
      <c r="S7" s="285"/>
      <c r="T7" s="286"/>
      <c r="U7" s="254"/>
      <c r="V7" s="281"/>
      <c r="X7" s="60" t="s">
        <v>34</v>
      </c>
      <c r="Y7" s="60"/>
      <c r="Z7" s="248" t="s">
        <v>145</v>
      </c>
      <c r="AA7" s="266"/>
      <c r="AB7" s="19"/>
      <c r="AD7" s="293"/>
      <c r="AE7" s="289"/>
      <c r="AH7" s="289"/>
      <c r="AI7" s="296"/>
      <c r="AJ7" s="383"/>
      <c r="AK7" s="383"/>
      <c r="AL7" s="383"/>
      <c r="AM7" s="277"/>
    </row>
    <row r="8" spans="2:39" ht="12" customHeight="1">
      <c r="B8" s="60" t="s">
        <v>20</v>
      </c>
      <c r="C8" s="60"/>
      <c r="D8" s="248" t="s">
        <v>4</v>
      </c>
      <c r="E8" s="266"/>
      <c r="F8" s="279"/>
      <c r="G8" s="88"/>
      <c r="I8" s="289"/>
      <c r="J8" s="290"/>
      <c r="L8" s="60" t="s">
        <v>31</v>
      </c>
      <c r="M8" s="60"/>
      <c r="N8" s="292" t="s">
        <v>15</v>
      </c>
      <c r="O8" s="266"/>
      <c r="P8" s="282"/>
      <c r="Q8" s="283" t="s">
        <v>100</v>
      </c>
      <c r="R8" s="284"/>
      <c r="S8" s="285"/>
      <c r="T8" s="286"/>
      <c r="U8" s="254"/>
      <c r="V8" s="281"/>
      <c r="X8" s="60" t="s">
        <v>35</v>
      </c>
      <c r="Y8" s="60"/>
      <c r="Z8" s="248" t="s">
        <v>145</v>
      </c>
      <c r="AA8" s="266"/>
      <c r="AB8" s="19"/>
      <c r="AH8" s="383"/>
      <c r="AI8" s="383"/>
      <c r="AJ8" s="383"/>
      <c r="AK8" s="383"/>
      <c r="AL8" s="383"/>
      <c r="AM8" s="277"/>
    </row>
    <row r="9" spans="2:39" ht="12" customHeight="1">
      <c r="B9" s="22"/>
      <c r="C9" s="22"/>
      <c r="D9" s="249"/>
      <c r="E9" s="278"/>
      <c r="F9" s="279"/>
      <c r="G9" s="88"/>
      <c r="I9" s="289"/>
      <c r="J9" s="290"/>
      <c r="L9" s="22"/>
      <c r="M9" s="22"/>
      <c r="N9" s="291"/>
      <c r="O9" s="278"/>
      <c r="P9" s="282"/>
      <c r="Q9" s="283" t="s">
        <v>100</v>
      </c>
      <c r="R9" s="284"/>
      <c r="S9" s="285"/>
      <c r="T9" s="286"/>
      <c r="U9" s="254"/>
      <c r="V9" s="281"/>
      <c r="X9" s="60" t="s">
        <v>36</v>
      </c>
      <c r="Y9" s="60"/>
      <c r="Z9" s="248" t="s">
        <v>145</v>
      </c>
      <c r="AA9" s="266"/>
      <c r="AB9" s="19"/>
      <c r="AH9" s="277"/>
      <c r="AI9" s="277"/>
      <c r="AJ9" s="277"/>
      <c r="AK9" s="277"/>
      <c r="AL9" s="277"/>
      <c r="AM9" s="277"/>
    </row>
    <row r="10" spans="2:39" ht="12" customHeight="1">
      <c r="B10" s="60" t="s">
        <v>21</v>
      </c>
      <c r="C10" s="60"/>
      <c r="D10" s="248" t="s">
        <v>5</v>
      </c>
      <c r="E10" s="266"/>
      <c r="F10" s="279"/>
      <c r="G10" s="88"/>
      <c r="I10" s="289"/>
      <c r="J10" s="290"/>
      <c r="L10" s="60" t="s">
        <v>32</v>
      </c>
      <c r="M10" s="60"/>
      <c r="N10" s="248" t="s">
        <v>7</v>
      </c>
      <c r="O10" s="266"/>
      <c r="P10" s="282"/>
      <c r="Q10" s="283" t="s">
        <v>100</v>
      </c>
      <c r="R10" s="284"/>
      <c r="S10" s="285"/>
      <c r="T10" s="286"/>
      <c r="U10" s="254"/>
      <c r="V10" s="281"/>
      <c r="X10" s="60" t="s">
        <v>37</v>
      </c>
      <c r="Y10" s="60"/>
      <c r="Z10" s="248" t="s">
        <v>145</v>
      </c>
      <c r="AA10" s="266"/>
      <c r="AB10" s="19"/>
      <c r="AH10" s="277"/>
      <c r="AI10" s="277"/>
      <c r="AJ10" s="277"/>
      <c r="AK10" s="277"/>
      <c r="AL10" s="277"/>
      <c r="AM10" s="277"/>
    </row>
    <row r="11" spans="2:39" ht="12" customHeight="1">
      <c r="B11" s="22"/>
      <c r="C11" s="22"/>
      <c r="D11" s="249"/>
      <c r="E11" s="278"/>
      <c r="F11" s="279"/>
      <c r="G11" s="88"/>
      <c r="I11" s="289"/>
      <c r="J11" s="290"/>
      <c r="L11" s="22"/>
      <c r="M11" s="22"/>
      <c r="N11" s="249"/>
      <c r="O11" s="278"/>
      <c r="P11" s="282"/>
      <c r="Q11" s="283" t="s">
        <v>100</v>
      </c>
      <c r="R11" s="284"/>
      <c r="S11" s="285"/>
      <c r="T11" s="286"/>
      <c r="U11" s="254"/>
      <c r="V11" s="281"/>
      <c r="X11" s="60" t="s">
        <v>38</v>
      </c>
      <c r="Y11" s="60"/>
      <c r="Z11" s="248" t="s">
        <v>145</v>
      </c>
      <c r="AA11" s="266"/>
      <c r="AB11" s="19"/>
      <c r="AH11" s="277"/>
      <c r="AI11" s="277"/>
      <c r="AJ11" s="277"/>
      <c r="AK11" s="277"/>
      <c r="AL11" s="277"/>
      <c r="AM11" s="277"/>
    </row>
    <row r="12" spans="2:39" ht="12" customHeight="1">
      <c r="B12" s="60" t="s">
        <v>22</v>
      </c>
      <c r="C12" s="60"/>
      <c r="D12" s="248" t="s">
        <v>6</v>
      </c>
      <c r="E12" s="266"/>
      <c r="F12" s="279"/>
      <c r="G12" s="88"/>
      <c r="I12" s="289"/>
      <c r="J12" s="290"/>
      <c r="L12" s="60" t="s">
        <v>33</v>
      </c>
      <c r="M12" s="60"/>
      <c r="N12" s="248" t="s">
        <v>13</v>
      </c>
      <c r="O12" s="266"/>
      <c r="P12" s="282"/>
      <c r="Q12" s="283" t="s">
        <v>100</v>
      </c>
      <c r="R12" s="284"/>
      <c r="S12" s="285"/>
      <c r="T12" s="286"/>
      <c r="U12" s="254"/>
      <c r="V12" s="281"/>
      <c r="X12" s="15" t="s">
        <v>39</v>
      </c>
      <c r="Y12" s="15"/>
      <c r="Z12" s="8" t="s">
        <v>143</v>
      </c>
      <c r="AA12" s="266"/>
      <c r="AB12" s="386"/>
      <c r="AH12" s="277"/>
      <c r="AI12" s="277"/>
      <c r="AJ12" s="277"/>
      <c r="AK12" s="277"/>
      <c r="AL12" s="277"/>
      <c r="AM12" s="277"/>
    </row>
    <row r="13" spans="2:39" ht="12" customHeight="1">
      <c r="B13" s="22"/>
      <c r="C13" s="22"/>
      <c r="D13" s="249"/>
      <c r="E13" s="278"/>
      <c r="F13" s="279"/>
      <c r="G13" s="88"/>
      <c r="I13" s="289"/>
      <c r="J13" s="290"/>
      <c r="L13" s="22"/>
      <c r="M13" s="22"/>
      <c r="N13" s="249"/>
      <c r="O13" s="278"/>
      <c r="P13" s="282"/>
      <c r="Q13" s="283" t="s">
        <v>100</v>
      </c>
      <c r="R13" s="284"/>
      <c r="S13" s="285"/>
      <c r="T13" s="286"/>
      <c r="U13" s="254"/>
      <c r="V13" s="281"/>
      <c r="AA13" s="293"/>
      <c r="AB13" s="60"/>
      <c r="AH13" s="277"/>
      <c r="AI13" s="277"/>
      <c r="AJ13" s="277"/>
      <c r="AK13" s="277"/>
      <c r="AL13" s="277"/>
      <c r="AM13" s="277"/>
    </row>
    <row r="14" spans="2:39" ht="12" customHeight="1">
      <c r="B14" s="60" t="s">
        <v>23</v>
      </c>
      <c r="C14" s="60"/>
      <c r="D14" s="248" t="s">
        <v>7</v>
      </c>
      <c r="E14" s="266"/>
      <c r="F14" s="279"/>
      <c r="G14" s="88"/>
      <c r="I14" s="289"/>
      <c r="J14" s="290"/>
      <c r="L14" s="60" t="s">
        <v>34</v>
      </c>
      <c r="M14" s="60"/>
      <c r="N14" s="292" t="s">
        <v>170</v>
      </c>
      <c r="O14" s="266"/>
      <c r="P14" s="282"/>
      <c r="Q14" s="283" t="s">
        <v>100</v>
      </c>
      <c r="R14" s="284"/>
      <c r="S14" s="285"/>
      <c r="T14" s="286"/>
      <c r="U14" s="254"/>
      <c r="V14" s="281"/>
      <c r="X14" s="250" t="s">
        <v>104</v>
      </c>
      <c r="Y14" s="251"/>
      <c r="Z14" s="251"/>
      <c r="AA14" s="294"/>
      <c r="AB14" s="252"/>
      <c r="AH14" s="277"/>
      <c r="AI14" s="277"/>
      <c r="AJ14" s="277"/>
      <c r="AK14" s="277"/>
      <c r="AL14" s="277"/>
      <c r="AM14" s="277"/>
    </row>
    <row r="15" spans="2:39" ht="12" customHeight="1">
      <c r="B15" s="22"/>
      <c r="C15" s="22"/>
      <c r="D15" s="249"/>
      <c r="E15" s="278"/>
      <c r="F15" s="279"/>
      <c r="G15" s="88"/>
      <c r="I15" s="289"/>
      <c r="J15" s="290"/>
      <c r="L15" s="22"/>
      <c r="M15" s="22"/>
      <c r="N15" s="291"/>
      <c r="O15" s="278"/>
      <c r="P15" s="282"/>
      <c r="Q15" s="283" t="s">
        <v>100</v>
      </c>
      <c r="R15" s="284"/>
      <c r="S15" s="285"/>
      <c r="T15" s="286"/>
      <c r="U15" s="254"/>
      <c r="V15" s="281"/>
      <c r="X15" s="1" t="s">
        <v>18</v>
      </c>
      <c r="Z15" s="89" t="s">
        <v>0</v>
      </c>
      <c r="AA15" s="253"/>
      <c r="AB15" s="323"/>
      <c r="AH15" s="277"/>
      <c r="AI15" s="277"/>
      <c r="AJ15" s="277"/>
      <c r="AK15" s="277"/>
      <c r="AL15" s="277"/>
      <c r="AM15" s="277"/>
    </row>
    <row r="16" spans="2:39" ht="12" customHeight="1">
      <c r="B16" s="60" t="s">
        <v>24</v>
      </c>
      <c r="C16" s="60"/>
      <c r="D16" s="248" t="s">
        <v>99</v>
      </c>
      <c r="E16" s="266"/>
      <c r="F16" s="279"/>
      <c r="G16" s="18"/>
      <c r="H16" s="15" t="s">
        <v>173</v>
      </c>
      <c r="I16" s="280"/>
      <c r="J16" s="281"/>
      <c r="L16" s="60" t="s">
        <v>35</v>
      </c>
      <c r="M16" s="60"/>
      <c r="N16" s="292" t="s">
        <v>171</v>
      </c>
      <c r="O16" s="266"/>
      <c r="P16" s="282"/>
      <c r="Q16" s="283" t="s">
        <v>100</v>
      </c>
      <c r="R16" s="284"/>
      <c r="S16" s="285"/>
      <c r="T16" s="286"/>
      <c r="U16" s="254"/>
      <c r="V16" s="281"/>
      <c r="X16" s="60" t="s">
        <v>19</v>
      </c>
      <c r="Y16" s="60"/>
      <c r="Z16" s="248" t="s">
        <v>3</v>
      </c>
      <c r="AA16" s="266"/>
      <c r="AB16" s="19"/>
      <c r="AH16" s="277"/>
      <c r="AI16" s="277"/>
      <c r="AJ16" s="277"/>
      <c r="AK16" s="277"/>
      <c r="AL16" s="277"/>
      <c r="AM16" s="277"/>
    </row>
    <row r="17" spans="2:39" ht="12" customHeight="1">
      <c r="B17" s="22"/>
      <c r="C17" s="22"/>
      <c r="D17" s="249"/>
      <c r="E17" s="278"/>
      <c r="F17" s="279"/>
      <c r="G17" s="18"/>
      <c r="H17" s="15" t="s">
        <v>173</v>
      </c>
      <c r="I17" s="280"/>
      <c r="J17" s="281"/>
      <c r="L17" s="22"/>
      <c r="M17" s="22"/>
      <c r="N17" s="291"/>
      <c r="O17" s="278"/>
      <c r="P17" s="282"/>
      <c r="Q17" s="283" t="s">
        <v>100</v>
      </c>
      <c r="R17" s="284"/>
      <c r="S17" s="285"/>
      <c r="T17" s="286"/>
      <c r="U17" s="254"/>
      <c r="V17" s="281"/>
      <c r="X17" s="60" t="s">
        <v>20</v>
      </c>
      <c r="Y17" s="60"/>
      <c r="Z17" s="248" t="s">
        <v>4</v>
      </c>
      <c r="AA17" s="266"/>
      <c r="AB17" s="19"/>
      <c r="AH17" s="277"/>
      <c r="AI17" s="277"/>
      <c r="AJ17" s="277"/>
      <c r="AK17" s="277"/>
      <c r="AL17" s="277"/>
      <c r="AM17" s="277"/>
    </row>
    <row r="18" spans="2:39" ht="12" customHeight="1">
      <c r="B18" s="60" t="s">
        <v>25</v>
      </c>
      <c r="C18" s="60"/>
      <c r="D18" s="248" t="s">
        <v>8</v>
      </c>
      <c r="E18" s="266"/>
      <c r="F18" s="279"/>
      <c r="G18" s="18"/>
      <c r="H18" s="15" t="s">
        <v>173</v>
      </c>
      <c r="I18" s="280"/>
      <c r="J18" s="281"/>
      <c r="L18" s="60" t="s">
        <v>36</v>
      </c>
      <c r="M18" s="60"/>
      <c r="N18" s="292" t="s">
        <v>308</v>
      </c>
      <c r="O18" s="266"/>
      <c r="P18" s="282"/>
      <c r="Q18" s="283" t="s">
        <v>100</v>
      </c>
      <c r="R18" s="284"/>
      <c r="S18" s="285"/>
      <c r="T18" s="286"/>
      <c r="U18" s="254"/>
      <c r="V18" s="281"/>
      <c r="X18" s="60" t="s">
        <v>21</v>
      </c>
      <c r="Y18" s="60"/>
      <c r="Z18" s="248" t="s">
        <v>5</v>
      </c>
      <c r="AA18" s="266"/>
      <c r="AB18" s="19"/>
      <c r="AH18" s="277"/>
      <c r="AI18" s="277"/>
      <c r="AJ18" s="277"/>
      <c r="AK18" s="277"/>
      <c r="AL18" s="277"/>
      <c r="AM18" s="277"/>
    </row>
    <row r="19" spans="2:28" ht="12" customHeight="1">
      <c r="B19" s="22"/>
      <c r="C19" s="22"/>
      <c r="D19" s="249"/>
      <c r="E19" s="278"/>
      <c r="F19" s="279"/>
      <c r="G19" s="18"/>
      <c r="H19" s="15" t="s">
        <v>173</v>
      </c>
      <c r="I19" s="280"/>
      <c r="J19" s="281"/>
      <c r="L19" s="22"/>
      <c r="M19" s="22"/>
      <c r="N19" s="249"/>
      <c r="O19" s="278"/>
      <c r="P19" s="282"/>
      <c r="Q19" s="283" t="s">
        <v>100</v>
      </c>
      <c r="R19" s="284"/>
      <c r="S19" s="285"/>
      <c r="T19" s="286"/>
      <c r="U19" s="254"/>
      <c r="V19" s="281"/>
      <c r="X19" s="60" t="s">
        <v>22</v>
      </c>
      <c r="Y19" s="60"/>
      <c r="Z19" s="248" t="s">
        <v>6</v>
      </c>
      <c r="AA19" s="266"/>
      <c r="AB19" s="19"/>
    </row>
    <row r="20" spans="2:28" ht="12" customHeight="1">
      <c r="B20" s="60" t="s">
        <v>26</v>
      </c>
      <c r="C20" s="60"/>
      <c r="D20" s="248" t="s">
        <v>98</v>
      </c>
      <c r="E20" s="266"/>
      <c r="F20" s="279"/>
      <c r="G20" s="18"/>
      <c r="H20" s="15" t="s">
        <v>173</v>
      </c>
      <c r="I20" s="280"/>
      <c r="J20" s="281"/>
      <c r="L20" s="60" t="s">
        <v>37</v>
      </c>
      <c r="M20" s="60"/>
      <c r="N20" s="292" t="s">
        <v>309</v>
      </c>
      <c r="O20" s="266"/>
      <c r="P20" s="282"/>
      <c r="Q20" s="283" t="s">
        <v>100</v>
      </c>
      <c r="R20" s="284"/>
      <c r="S20" s="285"/>
      <c r="T20" s="286"/>
      <c r="U20" s="254"/>
      <c r="V20" s="281"/>
      <c r="X20" s="60" t="s">
        <v>23</v>
      </c>
      <c r="Y20" s="60"/>
      <c r="Z20" s="248" t="s">
        <v>7</v>
      </c>
      <c r="AA20" s="266"/>
      <c r="AB20" s="19"/>
    </row>
    <row r="21" spans="2:28" ht="12" customHeight="1">
      <c r="B21" s="22"/>
      <c r="C21" s="22"/>
      <c r="D21" s="249"/>
      <c r="E21" s="278"/>
      <c r="F21" s="279"/>
      <c r="G21" s="18"/>
      <c r="H21" s="15" t="s">
        <v>173</v>
      </c>
      <c r="I21" s="280"/>
      <c r="J21" s="281"/>
      <c r="L21" s="22"/>
      <c r="M21" s="22"/>
      <c r="N21" s="249"/>
      <c r="O21" s="278"/>
      <c r="P21" s="282"/>
      <c r="Q21" s="283" t="s">
        <v>100</v>
      </c>
      <c r="R21" s="284"/>
      <c r="S21" s="285"/>
      <c r="T21" s="286"/>
      <c r="U21" s="254"/>
      <c r="V21" s="281"/>
      <c r="X21" s="60" t="s">
        <v>24</v>
      </c>
      <c r="Y21" s="60"/>
      <c r="Z21" s="248" t="s">
        <v>0</v>
      </c>
      <c r="AA21" s="266"/>
      <c r="AB21" s="19"/>
    </row>
    <row r="22" spans="2:28" ht="12" customHeight="1">
      <c r="B22" s="60" t="s">
        <v>27</v>
      </c>
      <c r="C22" s="60"/>
      <c r="D22" s="248" t="s">
        <v>2</v>
      </c>
      <c r="E22" s="253"/>
      <c r="F22" s="267"/>
      <c r="G22" s="18"/>
      <c r="H22" s="15" t="s">
        <v>173</v>
      </c>
      <c r="I22" s="280"/>
      <c r="J22" s="281"/>
      <c r="L22" s="60" t="s">
        <v>38</v>
      </c>
      <c r="M22" s="60"/>
      <c r="N22" s="248" t="s">
        <v>12</v>
      </c>
      <c r="O22" s="266"/>
      <c r="P22" s="282"/>
      <c r="Q22" s="283" t="s">
        <v>100</v>
      </c>
      <c r="R22" s="284"/>
      <c r="S22" s="285"/>
      <c r="T22" s="286"/>
      <c r="U22" s="254"/>
      <c r="V22" s="281"/>
      <c r="X22" s="60" t="s">
        <v>25</v>
      </c>
      <c r="Y22" s="60"/>
      <c r="Z22" s="248" t="s">
        <v>8</v>
      </c>
      <c r="AA22" s="266"/>
      <c r="AB22" s="19"/>
    </row>
    <row r="23" spans="2:28" ht="12" customHeight="1">
      <c r="B23" s="22"/>
      <c r="C23" s="22"/>
      <c r="D23" s="249"/>
      <c r="E23" s="278"/>
      <c r="F23" s="279"/>
      <c r="G23" s="18"/>
      <c r="H23" s="15" t="s">
        <v>173</v>
      </c>
      <c r="I23" s="280"/>
      <c r="J23" s="281"/>
      <c r="L23" s="22"/>
      <c r="M23" s="22"/>
      <c r="N23" s="249"/>
      <c r="O23" s="278"/>
      <c r="P23" s="282"/>
      <c r="Q23" s="283" t="s">
        <v>100</v>
      </c>
      <c r="R23" s="284"/>
      <c r="S23" s="285"/>
      <c r="T23" s="286"/>
      <c r="U23" s="254"/>
      <c r="V23" s="281"/>
      <c r="X23" s="60" t="s">
        <v>26</v>
      </c>
      <c r="Y23" s="60"/>
      <c r="Z23" s="248" t="s">
        <v>145</v>
      </c>
      <c r="AA23" s="266"/>
      <c r="AB23" s="19"/>
    </row>
    <row r="24" spans="2:28" ht="12" customHeight="1">
      <c r="B24" s="60" t="s">
        <v>28</v>
      </c>
      <c r="C24" s="60"/>
      <c r="D24" s="248" t="s">
        <v>9</v>
      </c>
      <c r="E24" s="266"/>
      <c r="F24" s="279"/>
      <c r="G24" s="18"/>
      <c r="H24" s="15" t="s">
        <v>173</v>
      </c>
      <c r="I24" s="280"/>
      <c r="J24" s="281"/>
      <c r="L24" s="60" t="s">
        <v>39</v>
      </c>
      <c r="M24" s="60"/>
      <c r="N24" s="248" t="s">
        <v>11</v>
      </c>
      <c r="O24" s="266"/>
      <c r="P24" s="282"/>
      <c r="Q24" s="283" t="s">
        <v>100</v>
      </c>
      <c r="R24" s="284"/>
      <c r="S24" s="285"/>
      <c r="T24" s="286"/>
      <c r="U24" s="254"/>
      <c r="V24" s="281"/>
      <c r="X24" s="60" t="s">
        <v>27</v>
      </c>
      <c r="Y24" s="60"/>
      <c r="Z24" s="248" t="s">
        <v>145</v>
      </c>
      <c r="AA24" s="266"/>
      <c r="AB24" s="19"/>
    </row>
    <row r="25" spans="2:28" ht="12" customHeight="1">
      <c r="B25" s="22"/>
      <c r="C25" s="22"/>
      <c r="D25" s="249"/>
      <c r="E25" s="278"/>
      <c r="F25" s="279"/>
      <c r="G25" s="18"/>
      <c r="H25" s="15" t="s">
        <v>173</v>
      </c>
      <c r="I25" s="280"/>
      <c r="J25" s="281"/>
      <c r="L25" s="22"/>
      <c r="M25" s="22"/>
      <c r="N25" s="291"/>
      <c r="O25" s="278"/>
      <c r="P25" s="282"/>
      <c r="Q25" s="283" t="s">
        <v>100</v>
      </c>
      <c r="R25" s="284"/>
      <c r="S25" s="285"/>
      <c r="T25" s="286"/>
      <c r="U25" s="254"/>
      <c r="V25" s="281"/>
      <c r="X25" s="15" t="s">
        <v>28</v>
      </c>
      <c r="Y25" s="15"/>
      <c r="Z25" s="8" t="s">
        <v>143</v>
      </c>
      <c r="AA25" s="266"/>
      <c r="AB25" s="19"/>
    </row>
    <row r="26" spans="2:28" ht="4.5" customHeight="1">
      <c r="B26" s="60"/>
      <c r="C26" s="60"/>
      <c r="D26" s="60"/>
      <c r="E26" s="60"/>
      <c r="F26" s="295"/>
      <c r="G26" s="60"/>
      <c r="H26" s="60"/>
      <c r="I26" s="287"/>
      <c r="J26" s="384"/>
      <c r="P26" s="295"/>
      <c r="Q26" s="289"/>
      <c r="R26" s="297"/>
      <c r="S26" s="297"/>
      <c r="T26" s="296"/>
      <c r="U26" s="289"/>
      <c r="V26" s="296"/>
      <c r="AA26" s="293"/>
      <c r="AB26" s="60"/>
    </row>
    <row r="27" spans="2:28" ht="12" customHeight="1">
      <c r="B27" s="250"/>
      <c r="C27" s="251"/>
      <c r="D27" s="251"/>
      <c r="E27" s="294"/>
      <c r="F27" s="298"/>
      <c r="G27" s="256"/>
      <c r="H27" s="251" t="s">
        <v>41</v>
      </c>
      <c r="I27" s="257"/>
      <c r="J27" s="299" t="s">
        <v>40</v>
      </c>
      <c r="L27" s="250"/>
      <c r="M27" s="251"/>
      <c r="N27" s="251"/>
      <c r="O27" s="251"/>
      <c r="P27" s="259"/>
      <c r="Q27" s="260" t="s">
        <v>100</v>
      </c>
      <c r="R27" s="261"/>
      <c r="S27" s="300"/>
      <c r="T27" s="263" t="s">
        <v>1</v>
      </c>
      <c r="U27" s="300"/>
      <c r="V27" s="265" t="s">
        <v>42</v>
      </c>
      <c r="X27" s="250" t="s">
        <v>106</v>
      </c>
      <c r="Y27" s="251"/>
      <c r="Z27" s="251"/>
      <c r="AA27" s="294"/>
      <c r="AB27" s="252"/>
    </row>
    <row r="28" spans="2:28" ht="12" customHeight="1">
      <c r="B28" s="1" t="s">
        <v>18</v>
      </c>
      <c r="D28" s="89"/>
      <c r="E28" s="253"/>
      <c r="F28" s="276"/>
      <c r="G28" s="276"/>
      <c r="H28" s="15" t="s">
        <v>173</v>
      </c>
      <c r="I28" s="301"/>
      <c r="J28" s="270"/>
      <c r="L28" s="1" t="s">
        <v>29</v>
      </c>
      <c r="N28" s="89"/>
      <c r="O28" s="253"/>
      <c r="P28" s="302"/>
      <c r="Q28" s="272" t="s">
        <v>100</v>
      </c>
      <c r="R28" s="269"/>
      <c r="S28" s="269"/>
      <c r="T28" s="275"/>
      <c r="U28" s="303"/>
      <c r="V28" s="304"/>
      <c r="X28" s="1" t="s">
        <v>18</v>
      </c>
      <c r="Z28" s="89" t="s">
        <v>99</v>
      </c>
      <c r="AA28" s="253"/>
      <c r="AB28" s="323"/>
    </row>
    <row r="29" spans="2:28" ht="12" customHeight="1">
      <c r="B29" s="60" t="s">
        <v>19</v>
      </c>
      <c r="C29" s="60"/>
      <c r="D29" s="248"/>
      <c r="E29" s="266"/>
      <c r="F29" s="276"/>
      <c r="G29" s="247"/>
      <c r="H29" s="60"/>
      <c r="I29" s="287"/>
      <c r="J29" s="288"/>
      <c r="L29" s="60" t="s">
        <v>30</v>
      </c>
      <c r="M29" s="60"/>
      <c r="N29" s="248"/>
      <c r="O29" s="266"/>
      <c r="P29" s="254"/>
      <c r="Q29" s="283" t="s">
        <v>100</v>
      </c>
      <c r="R29" s="280"/>
      <c r="S29" s="254"/>
      <c r="T29" s="286"/>
      <c r="U29" s="254"/>
      <c r="V29" s="281"/>
      <c r="X29" s="60" t="s">
        <v>19</v>
      </c>
      <c r="Y29" s="60"/>
      <c r="Z29" s="248" t="s">
        <v>3</v>
      </c>
      <c r="AA29" s="266"/>
      <c r="AB29" s="19"/>
    </row>
    <row r="30" spans="2:28" ht="12" customHeight="1">
      <c r="B30" s="60" t="s">
        <v>20</v>
      </c>
      <c r="C30" s="60"/>
      <c r="D30" s="248"/>
      <c r="E30" s="266"/>
      <c r="F30" s="276"/>
      <c r="G30" s="88"/>
      <c r="I30" s="289"/>
      <c r="J30" s="290"/>
      <c r="L30" s="60" t="s">
        <v>31</v>
      </c>
      <c r="M30" s="60"/>
      <c r="N30" s="292"/>
      <c r="O30" s="266"/>
      <c r="P30" s="254"/>
      <c r="Q30" s="283" t="s">
        <v>100</v>
      </c>
      <c r="R30" s="280"/>
      <c r="S30" s="254"/>
      <c r="T30" s="286"/>
      <c r="U30" s="254"/>
      <c r="V30" s="281"/>
      <c r="X30" s="60" t="s">
        <v>20</v>
      </c>
      <c r="Y30" s="60"/>
      <c r="Z30" s="248" t="s">
        <v>4</v>
      </c>
      <c r="AA30" s="266"/>
      <c r="AB30" s="19"/>
    </row>
    <row r="31" spans="2:28" ht="12" customHeight="1">
      <c r="B31" s="60" t="s">
        <v>21</v>
      </c>
      <c r="C31" s="60"/>
      <c r="D31" s="248"/>
      <c r="E31" s="266"/>
      <c r="F31" s="276"/>
      <c r="G31" s="88"/>
      <c r="I31" s="289"/>
      <c r="J31" s="290"/>
      <c r="L31" s="60" t="s">
        <v>32</v>
      </c>
      <c r="M31" s="60"/>
      <c r="N31" s="248"/>
      <c r="O31" s="266"/>
      <c r="P31" s="254"/>
      <c r="Q31" s="283" t="s">
        <v>100</v>
      </c>
      <c r="R31" s="280"/>
      <c r="S31" s="254"/>
      <c r="T31" s="286"/>
      <c r="U31" s="254"/>
      <c r="V31" s="281"/>
      <c r="X31" s="60" t="s">
        <v>21</v>
      </c>
      <c r="Y31" s="60"/>
      <c r="Z31" s="248" t="s">
        <v>5</v>
      </c>
      <c r="AA31" s="266"/>
      <c r="AB31" s="19"/>
    </row>
    <row r="32" spans="2:28" ht="12" customHeight="1">
      <c r="B32" s="60" t="s">
        <v>22</v>
      </c>
      <c r="C32" s="60"/>
      <c r="D32" s="248"/>
      <c r="E32" s="266"/>
      <c r="F32" s="276"/>
      <c r="G32" s="88"/>
      <c r="I32" s="289"/>
      <c r="J32" s="290"/>
      <c r="L32" s="60" t="s">
        <v>33</v>
      </c>
      <c r="M32" s="60"/>
      <c r="N32" s="248"/>
      <c r="O32" s="266"/>
      <c r="P32" s="254"/>
      <c r="Q32" s="283" t="s">
        <v>100</v>
      </c>
      <c r="R32" s="280"/>
      <c r="S32" s="254"/>
      <c r="T32" s="286"/>
      <c r="U32" s="254"/>
      <c r="V32" s="281"/>
      <c r="X32" s="60" t="s">
        <v>22</v>
      </c>
      <c r="Y32" s="60"/>
      <c r="Z32" s="248" t="s">
        <v>6</v>
      </c>
      <c r="AA32" s="266"/>
      <c r="AB32" s="19"/>
    </row>
    <row r="33" spans="2:28" ht="12" customHeight="1">
      <c r="B33" s="60" t="s">
        <v>23</v>
      </c>
      <c r="C33" s="60"/>
      <c r="D33" s="248"/>
      <c r="E33" s="266"/>
      <c r="F33" s="276"/>
      <c r="G33" s="245"/>
      <c r="H33" s="22"/>
      <c r="I33" s="305"/>
      <c r="J33" s="306"/>
      <c r="L33" s="60" t="s">
        <v>34</v>
      </c>
      <c r="M33" s="60"/>
      <c r="N33" s="292"/>
      <c r="O33" s="266"/>
      <c r="P33" s="254"/>
      <c r="Q33" s="283" t="s">
        <v>100</v>
      </c>
      <c r="R33" s="280"/>
      <c r="S33" s="254"/>
      <c r="T33" s="286"/>
      <c r="U33" s="254"/>
      <c r="V33" s="281"/>
      <c r="X33" s="60" t="s">
        <v>23</v>
      </c>
      <c r="Y33" s="60"/>
      <c r="Z33" s="248" t="s">
        <v>7</v>
      </c>
      <c r="AA33" s="266"/>
      <c r="AB33" s="19"/>
    </row>
    <row r="34" spans="2:28" ht="12" customHeight="1">
      <c r="B34" s="60" t="s">
        <v>24</v>
      </c>
      <c r="C34" s="60"/>
      <c r="D34" s="248"/>
      <c r="E34" s="266"/>
      <c r="F34" s="254"/>
      <c r="G34" s="254"/>
      <c r="H34" s="15" t="s">
        <v>173</v>
      </c>
      <c r="I34" s="280"/>
      <c r="J34" s="281"/>
      <c r="L34" s="60" t="s">
        <v>35</v>
      </c>
      <c r="M34" s="60"/>
      <c r="N34" s="292"/>
      <c r="O34" s="266"/>
      <c r="P34" s="254"/>
      <c r="Q34" s="283" t="s">
        <v>100</v>
      </c>
      <c r="R34" s="280"/>
      <c r="S34" s="254"/>
      <c r="T34" s="286"/>
      <c r="U34" s="254"/>
      <c r="V34" s="281"/>
      <c r="X34" s="60" t="s">
        <v>24</v>
      </c>
      <c r="Y34" s="60"/>
      <c r="Z34" s="248" t="s">
        <v>99</v>
      </c>
      <c r="AA34" s="266"/>
      <c r="AB34" s="19"/>
    </row>
    <row r="35" spans="2:28" ht="12" customHeight="1">
      <c r="B35" s="60" t="s">
        <v>25</v>
      </c>
      <c r="C35" s="60"/>
      <c r="D35" s="248"/>
      <c r="E35" s="266"/>
      <c r="F35" s="254"/>
      <c r="G35" s="254"/>
      <c r="H35" s="15" t="s">
        <v>173</v>
      </c>
      <c r="I35" s="280"/>
      <c r="J35" s="281"/>
      <c r="L35" s="60" t="s">
        <v>36</v>
      </c>
      <c r="M35" s="60"/>
      <c r="N35" s="292"/>
      <c r="O35" s="266"/>
      <c r="P35" s="254"/>
      <c r="Q35" s="283" t="s">
        <v>100</v>
      </c>
      <c r="R35" s="280"/>
      <c r="S35" s="254"/>
      <c r="T35" s="286"/>
      <c r="U35" s="254"/>
      <c r="V35" s="281"/>
      <c r="X35" s="60" t="s">
        <v>25</v>
      </c>
      <c r="Y35" s="60"/>
      <c r="Z35" s="248" t="s">
        <v>145</v>
      </c>
      <c r="AA35" s="266"/>
      <c r="AB35" s="19"/>
    </row>
    <row r="36" spans="2:28" ht="12" customHeight="1">
      <c r="B36" s="60" t="s">
        <v>26</v>
      </c>
      <c r="C36" s="60"/>
      <c r="D36" s="248"/>
      <c r="E36" s="266"/>
      <c r="F36" s="254"/>
      <c r="G36" s="254"/>
      <c r="H36" s="15" t="s">
        <v>173</v>
      </c>
      <c r="I36" s="280"/>
      <c r="J36" s="281"/>
      <c r="L36" s="60" t="s">
        <v>37</v>
      </c>
      <c r="M36" s="60"/>
      <c r="N36" s="292"/>
      <c r="O36" s="266"/>
      <c r="P36" s="254"/>
      <c r="Q36" s="283" t="s">
        <v>100</v>
      </c>
      <c r="R36" s="280"/>
      <c r="S36" s="254"/>
      <c r="T36" s="286"/>
      <c r="U36" s="254"/>
      <c r="V36" s="281"/>
      <c r="X36" s="60" t="s">
        <v>26</v>
      </c>
      <c r="Y36" s="60"/>
      <c r="Z36" s="248" t="s">
        <v>145</v>
      </c>
      <c r="AA36" s="266"/>
      <c r="AB36" s="19"/>
    </row>
    <row r="37" spans="2:28" ht="12" customHeight="1">
      <c r="B37" s="60" t="s">
        <v>27</v>
      </c>
      <c r="C37" s="60"/>
      <c r="D37" s="248"/>
      <c r="E37" s="266"/>
      <c r="F37" s="254"/>
      <c r="G37" s="254"/>
      <c r="H37" s="15" t="s">
        <v>173</v>
      </c>
      <c r="I37" s="280"/>
      <c r="J37" s="281"/>
      <c r="L37" s="60" t="s">
        <v>38</v>
      </c>
      <c r="M37" s="60"/>
      <c r="N37" s="248"/>
      <c r="O37" s="266"/>
      <c r="P37" s="254"/>
      <c r="Q37" s="283" t="s">
        <v>100</v>
      </c>
      <c r="R37" s="280"/>
      <c r="S37" s="254"/>
      <c r="T37" s="286"/>
      <c r="U37" s="254"/>
      <c r="V37" s="281"/>
      <c r="X37" s="60" t="s">
        <v>27</v>
      </c>
      <c r="Y37" s="60"/>
      <c r="Z37" s="248" t="s">
        <v>145</v>
      </c>
      <c r="AA37" s="266"/>
      <c r="AB37" s="19"/>
    </row>
    <row r="38" spans="2:28" ht="12" customHeight="1">
      <c r="B38" s="15" t="s">
        <v>28</v>
      </c>
      <c r="C38" s="15"/>
      <c r="D38" s="8"/>
      <c r="E38" s="266"/>
      <c r="F38" s="254"/>
      <c r="G38" s="254"/>
      <c r="H38" s="15" t="s">
        <v>173</v>
      </c>
      <c r="I38" s="280"/>
      <c r="J38" s="281"/>
      <c r="L38" s="15" t="s">
        <v>39</v>
      </c>
      <c r="M38" s="15"/>
      <c r="N38" s="8"/>
      <c r="O38" s="266"/>
      <c r="P38" s="254"/>
      <c r="Q38" s="283" t="s">
        <v>100</v>
      </c>
      <c r="R38" s="280"/>
      <c r="S38" s="254"/>
      <c r="T38" s="286"/>
      <c r="U38" s="254"/>
      <c r="V38" s="281"/>
      <c r="X38" s="15" t="s">
        <v>28</v>
      </c>
      <c r="Y38" s="15"/>
      <c r="Z38" s="8" t="s">
        <v>144</v>
      </c>
      <c r="AA38" s="266"/>
      <c r="AB38" s="19"/>
    </row>
    <row r="39" spans="5:28" ht="4.5" customHeight="1">
      <c r="E39" s="293"/>
      <c r="F39" s="295"/>
      <c r="I39" s="289"/>
      <c r="J39" s="296"/>
      <c r="O39" s="293"/>
      <c r="P39" s="295"/>
      <c r="Q39" s="297"/>
      <c r="R39" s="297"/>
      <c r="S39" s="297"/>
      <c r="T39" s="296"/>
      <c r="U39" s="289"/>
      <c r="V39" s="296"/>
      <c r="AA39" s="293"/>
      <c r="AB39" s="60"/>
    </row>
    <row r="40" spans="2:28" ht="12" customHeight="1">
      <c r="B40" s="250"/>
      <c r="C40" s="251"/>
      <c r="D40" s="251"/>
      <c r="E40" s="251"/>
      <c r="F40" s="298"/>
      <c r="G40" s="256"/>
      <c r="H40" s="251" t="s">
        <v>41</v>
      </c>
      <c r="I40" s="257"/>
      <c r="J40" s="299" t="s">
        <v>40</v>
      </c>
      <c r="L40" s="250"/>
      <c r="M40" s="251"/>
      <c r="N40" s="251"/>
      <c r="O40" s="294"/>
      <c r="P40" s="259"/>
      <c r="Q40" s="260" t="s">
        <v>100</v>
      </c>
      <c r="R40" s="261"/>
      <c r="S40" s="300"/>
      <c r="T40" s="263" t="s">
        <v>1</v>
      </c>
      <c r="U40" s="300"/>
      <c r="V40" s="265" t="s">
        <v>42</v>
      </c>
      <c r="X40" s="250" t="s">
        <v>107</v>
      </c>
      <c r="Y40" s="251"/>
      <c r="Z40" s="251"/>
      <c r="AA40" s="294"/>
      <c r="AB40" s="252"/>
    </row>
    <row r="41" spans="2:28" ht="12" customHeight="1">
      <c r="B41" s="1" t="s">
        <v>18</v>
      </c>
      <c r="D41" s="89"/>
      <c r="E41" s="253"/>
      <c r="F41" s="276"/>
      <c r="G41" s="276"/>
      <c r="H41" s="15" t="s">
        <v>173</v>
      </c>
      <c r="I41" s="301"/>
      <c r="J41" s="270"/>
      <c r="L41" s="1" t="s">
        <v>29</v>
      </c>
      <c r="N41" s="89"/>
      <c r="O41" s="253"/>
      <c r="P41" s="302"/>
      <c r="Q41" s="272" t="s">
        <v>100</v>
      </c>
      <c r="R41" s="269"/>
      <c r="S41" s="269"/>
      <c r="T41" s="275"/>
      <c r="U41" s="303"/>
      <c r="V41" s="304"/>
      <c r="X41" s="1" t="s">
        <v>18</v>
      </c>
      <c r="Z41" s="89" t="s">
        <v>145</v>
      </c>
      <c r="AA41" s="253"/>
      <c r="AB41" s="323"/>
    </row>
    <row r="42" spans="2:28" ht="12" customHeight="1">
      <c r="B42" s="60" t="s">
        <v>19</v>
      </c>
      <c r="C42" s="60"/>
      <c r="D42" s="248"/>
      <c r="E42" s="266"/>
      <c r="F42" s="254"/>
      <c r="G42" s="247"/>
      <c r="H42" s="60"/>
      <c r="I42" s="287"/>
      <c r="J42" s="288"/>
      <c r="L42" s="60" t="s">
        <v>30</v>
      </c>
      <c r="M42" s="60"/>
      <c r="N42" s="248"/>
      <c r="O42" s="266"/>
      <c r="P42" s="254"/>
      <c r="Q42" s="283" t="s">
        <v>100</v>
      </c>
      <c r="R42" s="280"/>
      <c r="S42" s="254"/>
      <c r="T42" s="286"/>
      <c r="U42" s="254"/>
      <c r="V42" s="281"/>
      <c r="X42" s="60" t="s">
        <v>19</v>
      </c>
      <c r="Y42" s="60"/>
      <c r="Z42" s="248" t="s">
        <v>168</v>
      </c>
      <c r="AA42" s="266"/>
      <c r="AB42" s="19"/>
    </row>
    <row r="43" spans="2:28" ht="12" customHeight="1">
      <c r="B43" s="60" t="s">
        <v>20</v>
      </c>
      <c r="C43" s="60"/>
      <c r="D43" s="248"/>
      <c r="E43" s="266"/>
      <c r="F43" s="254"/>
      <c r="G43" s="88"/>
      <c r="I43" s="289"/>
      <c r="J43" s="290"/>
      <c r="L43" s="60" t="s">
        <v>31</v>
      </c>
      <c r="M43" s="60"/>
      <c r="N43" s="292"/>
      <c r="O43" s="266"/>
      <c r="P43" s="254"/>
      <c r="Q43" s="283" t="s">
        <v>100</v>
      </c>
      <c r="R43" s="280"/>
      <c r="S43" s="254"/>
      <c r="T43" s="286"/>
      <c r="U43" s="254"/>
      <c r="V43" s="281"/>
      <c r="X43" s="60" t="s">
        <v>20</v>
      </c>
      <c r="Y43" s="60"/>
      <c r="Z43" s="248" t="s">
        <v>168</v>
      </c>
      <c r="AA43" s="266"/>
      <c r="AB43" s="19"/>
    </row>
    <row r="44" spans="2:28" ht="12" customHeight="1">
      <c r="B44" s="60" t="s">
        <v>21</v>
      </c>
      <c r="C44" s="60"/>
      <c r="D44" s="248"/>
      <c r="E44" s="266"/>
      <c r="F44" s="254"/>
      <c r="G44" s="88"/>
      <c r="I44" s="289"/>
      <c r="J44" s="290"/>
      <c r="L44" s="60" t="s">
        <v>32</v>
      </c>
      <c r="M44" s="60"/>
      <c r="N44" s="248"/>
      <c r="O44" s="266"/>
      <c r="P44" s="254"/>
      <c r="Q44" s="283" t="s">
        <v>100</v>
      </c>
      <c r="R44" s="280"/>
      <c r="S44" s="254"/>
      <c r="T44" s="286"/>
      <c r="U44" s="254"/>
      <c r="V44" s="281"/>
      <c r="X44" s="60" t="s">
        <v>21</v>
      </c>
      <c r="Y44" s="60"/>
      <c r="Z44" s="248" t="s">
        <v>145</v>
      </c>
      <c r="AA44" s="266"/>
      <c r="AB44" s="19"/>
    </row>
    <row r="45" spans="2:28" ht="12" customHeight="1">
      <c r="B45" s="60" t="s">
        <v>22</v>
      </c>
      <c r="C45" s="60"/>
      <c r="D45" s="248"/>
      <c r="E45" s="266"/>
      <c r="F45" s="254"/>
      <c r="G45" s="88"/>
      <c r="I45" s="289"/>
      <c r="J45" s="290"/>
      <c r="L45" s="60" t="s">
        <v>33</v>
      </c>
      <c r="M45" s="60"/>
      <c r="N45" s="248"/>
      <c r="O45" s="266"/>
      <c r="P45" s="254"/>
      <c r="Q45" s="283" t="s">
        <v>100</v>
      </c>
      <c r="R45" s="280"/>
      <c r="S45" s="254"/>
      <c r="T45" s="286"/>
      <c r="U45" s="254"/>
      <c r="V45" s="281"/>
      <c r="X45" s="60" t="s">
        <v>22</v>
      </c>
      <c r="Y45" s="60"/>
      <c r="Z45" s="248" t="s">
        <v>168</v>
      </c>
      <c r="AA45" s="266"/>
      <c r="AB45" s="19"/>
    </row>
    <row r="46" spans="2:28" ht="12" customHeight="1">
      <c r="B46" s="60" t="s">
        <v>23</v>
      </c>
      <c r="C46" s="60"/>
      <c r="D46" s="248"/>
      <c r="E46" s="266"/>
      <c r="F46" s="254"/>
      <c r="G46" s="245"/>
      <c r="H46" s="22"/>
      <c r="I46" s="305"/>
      <c r="J46" s="306"/>
      <c r="L46" s="60" t="s">
        <v>34</v>
      </c>
      <c r="M46" s="60"/>
      <c r="N46" s="292"/>
      <c r="O46" s="266"/>
      <c r="P46" s="254"/>
      <c r="Q46" s="283" t="s">
        <v>100</v>
      </c>
      <c r="R46" s="280"/>
      <c r="S46" s="254"/>
      <c r="T46" s="286"/>
      <c r="U46" s="254"/>
      <c r="V46" s="281"/>
      <c r="X46" s="60" t="s">
        <v>23</v>
      </c>
      <c r="Y46" s="60"/>
      <c r="Z46" s="248" t="s">
        <v>168</v>
      </c>
      <c r="AA46" s="266"/>
      <c r="AB46" s="19"/>
    </row>
    <row r="47" spans="2:28" ht="12" customHeight="1">
      <c r="B47" s="60" t="s">
        <v>24</v>
      </c>
      <c r="C47" s="60"/>
      <c r="D47" s="248"/>
      <c r="E47" s="266"/>
      <c r="F47" s="254"/>
      <c r="G47" s="254"/>
      <c r="H47" s="15" t="s">
        <v>173</v>
      </c>
      <c r="I47" s="280"/>
      <c r="J47" s="281"/>
      <c r="L47" s="60" t="s">
        <v>35</v>
      </c>
      <c r="M47" s="60"/>
      <c r="N47" s="292"/>
      <c r="O47" s="266"/>
      <c r="P47" s="254"/>
      <c r="Q47" s="283" t="s">
        <v>100</v>
      </c>
      <c r="R47" s="280"/>
      <c r="S47" s="254"/>
      <c r="T47" s="286"/>
      <c r="U47" s="254"/>
      <c r="V47" s="281"/>
      <c r="X47" s="60" t="s">
        <v>24</v>
      </c>
      <c r="Y47" s="60"/>
      <c r="Z47" s="248" t="s">
        <v>145</v>
      </c>
      <c r="AA47" s="266"/>
      <c r="AB47" s="19"/>
    </row>
    <row r="48" spans="2:28" ht="12" customHeight="1">
      <c r="B48" s="60" t="s">
        <v>25</v>
      </c>
      <c r="C48" s="60"/>
      <c r="D48" s="248"/>
      <c r="E48" s="266"/>
      <c r="F48" s="254"/>
      <c r="G48" s="254"/>
      <c r="H48" s="15" t="s">
        <v>173</v>
      </c>
      <c r="I48" s="280"/>
      <c r="J48" s="281"/>
      <c r="L48" s="60" t="s">
        <v>36</v>
      </c>
      <c r="M48" s="60"/>
      <c r="N48" s="292"/>
      <c r="O48" s="266"/>
      <c r="P48" s="254"/>
      <c r="Q48" s="283" t="s">
        <v>100</v>
      </c>
      <c r="R48" s="280"/>
      <c r="S48" s="254"/>
      <c r="T48" s="286"/>
      <c r="U48" s="254"/>
      <c r="V48" s="281"/>
      <c r="X48" s="60" t="s">
        <v>25</v>
      </c>
      <c r="Y48" s="60"/>
      <c r="Z48" s="248" t="s">
        <v>145</v>
      </c>
      <c r="AA48" s="266"/>
      <c r="AB48" s="19"/>
    </row>
    <row r="49" spans="2:28" ht="12" customHeight="1">
      <c r="B49" s="60" t="s">
        <v>26</v>
      </c>
      <c r="C49" s="60"/>
      <c r="D49" s="248"/>
      <c r="E49" s="266"/>
      <c r="F49" s="254"/>
      <c r="G49" s="254"/>
      <c r="H49" s="15" t="s">
        <v>173</v>
      </c>
      <c r="I49" s="280"/>
      <c r="J49" s="281"/>
      <c r="L49" s="60" t="s">
        <v>37</v>
      </c>
      <c r="M49" s="60"/>
      <c r="N49" s="292"/>
      <c r="O49" s="266"/>
      <c r="P49" s="254"/>
      <c r="Q49" s="283" t="s">
        <v>100</v>
      </c>
      <c r="R49" s="280"/>
      <c r="S49" s="254"/>
      <c r="T49" s="286"/>
      <c r="U49" s="254"/>
      <c r="V49" s="281"/>
      <c r="X49" s="60" t="s">
        <v>26</v>
      </c>
      <c r="Y49" s="60"/>
      <c r="Z49" s="248" t="s">
        <v>146</v>
      </c>
      <c r="AA49" s="266"/>
      <c r="AB49" s="19"/>
    </row>
    <row r="50" spans="2:28" ht="12" customHeight="1">
      <c r="B50" s="60" t="s">
        <v>27</v>
      </c>
      <c r="C50" s="60"/>
      <c r="D50" s="248"/>
      <c r="E50" s="266"/>
      <c r="F50" s="254"/>
      <c r="G50" s="254"/>
      <c r="H50" s="15" t="s">
        <v>173</v>
      </c>
      <c r="I50" s="280"/>
      <c r="J50" s="281"/>
      <c r="L50" s="60" t="s">
        <v>38</v>
      </c>
      <c r="M50" s="60"/>
      <c r="N50" s="248"/>
      <c r="O50" s="266"/>
      <c r="P50" s="254"/>
      <c r="Q50" s="283" t="s">
        <v>100</v>
      </c>
      <c r="R50" s="280"/>
      <c r="S50" s="254"/>
      <c r="T50" s="286"/>
      <c r="U50" s="254"/>
      <c r="V50" s="281"/>
      <c r="X50" s="60" t="s">
        <v>27</v>
      </c>
      <c r="Y50" s="60"/>
      <c r="Z50" s="248" t="s">
        <v>147</v>
      </c>
      <c r="AA50" s="266"/>
      <c r="AB50" s="19"/>
    </row>
    <row r="51" spans="2:28" ht="12" customHeight="1">
      <c r="B51" s="15" t="s">
        <v>28</v>
      </c>
      <c r="C51" s="15"/>
      <c r="D51" s="8"/>
      <c r="E51" s="266"/>
      <c r="F51" s="254"/>
      <c r="G51" s="254"/>
      <c r="H51" s="15" t="s">
        <v>173</v>
      </c>
      <c r="I51" s="280"/>
      <c r="J51" s="281"/>
      <c r="L51" s="15" t="s">
        <v>39</v>
      </c>
      <c r="M51" s="15"/>
      <c r="N51" s="8"/>
      <c r="O51" s="266"/>
      <c r="P51" s="254"/>
      <c r="Q51" s="283" t="s">
        <v>100</v>
      </c>
      <c r="R51" s="280"/>
      <c r="S51" s="254"/>
      <c r="T51" s="286"/>
      <c r="U51" s="254"/>
      <c r="V51" s="281"/>
      <c r="X51" s="15" t="s">
        <v>28</v>
      </c>
      <c r="Y51" s="15"/>
      <c r="Z51" s="8" t="s">
        <v>148</v>
      </c>
      <c r="AA51" s="266"/>
      <c r="AB51" s="19"/>
    </row>
    <row r="52" spans="5:28" ht="4.5" customHeight="1">
      <c r="E52" s="293"/>
      <c r="F52" s="295"/>
      <c r="I52" s="289"/>
      <c r="J52" s="296"/>
      <c r="O52" s="293"/>
      <c r="P52" s="295"/>
      <c r="Q52" s="297"/>
      <c r="R52" s="297"/>
      <c r="S52" s="297"/>
      <c r="T52" s="296"/>
      <c r="U52" s="289"/>
      <c r="V52" s="296"/>
      <c r="AA52" s="293"/>
      <c r="AB52" s="60"/>
    </row>
    <row r="53" spans="2:28" ht="12" customHeight="1">
      <c r="B53" s="250"/>
      <c r="C53" s="251"/>
      <c r="D53" s="251"/>
      <c r="E53" s="294"/>
      <c r="F53" s="298"/>
      <c r="G53" s="256"/>
      <c r="H53" s="251" t="s">
        <v>41</v>
      </c>
      <c r="I53" s="257"/>
      <c r="J53" s="299" t="s">
        <v>40</v>
      </c>
      <c r="L53" s="250"/>
      <c r="M53" s="251"/>
      <c r="N53" s="251"/>
      <c r="O53" s="294"/>
      <c r="P53" s="259"/>
      <c r="Q53" s="260" t="s">
        <v>100</v>
      </c>
      <c r="R53" s="261"/>
      <c r="S53" s="300"/>
      <c r="T53" s="263" t="s">
        <v>1</v>
      </c>
      <c r="U53" s="300"/>
      <c r="V53" s="265" t="s">
        <v>42</v>
      </c>
      <c r="X53" s="250" t="s">
        <v>108</v>
      </c>
      <c r="Y53" s="251"/>
      <c r="Z53" s="251"/>
      <c r="AA53" s="294"/>
      <c r="AB53" s="252"/>
    </row>
    <row r="54" spans="2:28" ht="12" customHeight="1">
      <c r="B54" s="1" t="s">
        <v>18</v>
      </c>
      <c r="D54" s="89"/>
      <c r="E54" s="253"/>
      <c r="F54" s="276"/>
      <c r="G54" s="276"/>
      <c r="H54" s="15" t="s">
        <v>173</v>
      </c>
      <c r="I54" s="301"/>
      <c r="J54" s="270"/>
      <c r="L54" s="1" t="s">
        <v>29</v>
      </c>
      <c r="N54" s="89"/>
      <c r="O54" s="253"/>
      <c r="P54" s="302"/>
      <c r="Q54" s="272" t="s">
        <v>100</v>
      </c>
      <c r="R54" s="269"/>
      <c r="S54" s="269"/>
      <c r="T54" s="275"/>
      <c r="U54" s="303"/>
      <c r="V54" s="304"/>
      <c r="X54" s="1" t="s">
        <v>29</v>
      </c>
      <c r="Z54" s="89" t="s">
        <v>10</v>
      </c>
      <c r="AA54" s="253"/>
      <c r="AB54" s="323"/>
    </row>
    <row r="55" spans="2:28" ht="12" customHeight="1">
      <c r="B55" s="60" t="s">
        <v>19</v>
      </c>
      <c r="C55" s="60"/>
      <c r="D55" s="248"/>
      <c r="E55" s="266"/>
      <c r="F55" s="276"/>
      <c r="G55" s="247"/>
      <c r="H55" s="60"/>
      <c r="I55" s="287"/>
      <c r="J55" s="288"/>
      <c r="L55" s="60" t="s">
        <v>30</v>
      </c>
      <c r="M55" s="60"/>
      <c r="N55" s="248"/>
      <c r="O55" s="266"/>
      <c r="P55" s="254"/>
      <c r="Q55" s="283" t="s">
        <v>100</v>
      </c>
      <c r="R55" s="280"/>
      <c r="S55" s="254"/>
      <c r="T55" s="286"/>
      <c r="U55" s="254"/>
      <c r="V55" s="281"/>
      <c r="X55" s="60" t="s">
        <v>30</v>
      </c>
      <c r="Y55" s="60"/>
      <c r="Z55" s="248" t="s">
        <v>14</v>
      </c>
      <c r="AA55" s="266"/>
      <c r="AB55" s="19"/>
    </row>
    <row r="56" spans="2:28" ht="12" customHeight="1">
      <c r="B56" s="60" t="s">
        <v>20</v>
      </c>
      <c r="C56" s="60"/>
      <c r="D56" s="248"/>
      <c r="E56" s="266"/>
      <c r="F56" s="276"/>
      <c r="G56" s="88"/>
      <c r="I56" s="289"/>
      <c r="J56" s="290"/>
      <c r="L56" s="60" t="s">
        <v>31</v>
      </c>
      <c r="M56" s="60"/>
      <c r="N56" s="248"/>
      <c r="O56" s="266"/>
      <c r="P56" s="254"/>
      <c r="Q56" s="283" t="s">
        <v>100</v>
      </c>
      <c r="R56" s="280"/>
      <c r="S56" s="254"/>
      <c r="T56" s="286"/>
      <c r="U56" s="254"/>
      <c r="V56" s="281"/>
      <c r="X56" s="60" t="s">
        <v>31</v>
      </c>
      <c r="Y56" s="60"/>
      <c r="Z56" s="248" t="s">
        <v>145</v>
      </c>
      <c r="AA56" s="266"/>
      <c r="AB56" s="19"/>
    </row>
    <row r="57" spans="2:28" ht="12" customHeight="1">
      <c r="B57" s="60" t="s">
        <v>21</v>
      </c>
      <c r="C57" s="60"/>
      <c r="D57" s="248"/>
      <c r="E57" s="266"/>
      <c r="F57" s="276"/>
      <c r="G57" s="88"/>
      <c r="I57" s="289"/>
      <c r="J57" s="290"/>
      <c r="L57" s="60" t="s">
        <v>32</v>
      </c>
      <c r="M57" s="60"/>
      <c r="N57" s="248"/>
      <c r="O57" s="266"/>
      <c r="P57" s="254"/>
      <c r="Q57" s="283" t="s">
        <v>100</v>
      </c>
      <c r="R57" s="280"/>
      <c r="S57" s="254"/>
      <c r="T57" s="286"/>
      <c r="U57" s="254"/>
      <c r="V57" s="281"/>
      <c r="X57" s="60" t="s">
        <v>32</v>
      </c>
      <c r="Y57" s="60"/>
      <c r="Z57" s="248" t="s">
        <v>7</v>
      </c>
      <c r="AA57" s="266"/>
      <c r="AB57" s="19"/>
    </row>
    <row r="58" spans="2:28" ht="12" customHeight="1">
      <c r="B58" s="60" t="s">
        <v>22</v>
      </c>
      <c r="C58" s="60"/>
      <c r="D58" s="248"/>
      <c r="E58" s="266"/>
      <c r="F58" s="276"/>
      <c r="G58" s="88"/>
      <c r="I58" s="289"/>
      <c r="J58" s="290"/>
      <c r="L58" s="60" t="s">
        <v>33</v>
      </c>
      <c r="M58" s="60"/>
      <c r="N58" s="248"/>
      <c r="O58" s="266"/>
      <c r="P58" s="254"/>
      <c r="Q58" s="283" t="s">
        <v>100</v>
      </c>
      <c r="R58" s="280"/>
      <c r="S58" s="254"/>
      <c r="T58" s="286"/>
      <c r="U58" s="254"/>
      <c r="V58" s="281"/>
      <c r="X58" s="60" t="s">
        <v>33</v>
      </c>
      <c r="Y58" s="60"/>
      <c r="Z58" s="248" t="s">
        <v>13</v>
      </c>
      <c r="AA58" s="266"/>
      <c r="AB58" s="19"/>
    </row>
    <row r="59" spans="2:28" ht="12" customHeight="1">
      <c r="B59" s="60" t="s">
        <v>23</v>
      </c>
      <c r="C59" s="60"/>
      <c r="D59" s="248"/>
      <c r="E59" s="266"/>
      <c r="F59" s="276"/>
      <c r="G59" s="245"/>
      <c r="H59" s="22"/>
      <c r="I59" s="305"/>
      <c r="J59" s="306"/>
      <c r="L59" s="60" t="s">
        <v>34</v>
      </c>
      <c r="M59" s="60"/>
      <c r="N59" s="292"/>
      <c r="O59" s="266"/>
      <c r="P59" s="254"/>
      <c r="Q59" s="283" t="s">
        <v>100</v>
      </c>
      <c r="R59" s="280"/>
      <c r="S59" s="254"/>
      <c r="T59" s="286"/>
      <c r="U59" s="254"/>
      <c r="V59" s="281"/>
      <c r="X59" s="60" t="s">
        <v>34</v>
      </c>
      <c r="Y59" s="60"/>
      <c r="Z59" s="248" t="s">
        <v>169</v>
      </c>
      <c r="AA59" s="266"/>
      <c r="AB59" s="19"/>
    </row>
    <row r="60" spans="2:28" ht="12" customHeight="1">
      <c r="B60" s="60" t="s">
        <v>24</v>
      </c>
      <c r="C60" s="60"/>
      <c r="D60" s="248"/>
      <c r="E60" s="266"/>
      <c r="F60" s="254"/>
      <c r="G60" s="254"/>
      <c r="H60" s="15" t="s">
        <v>173</v>
      </c>
      <c r="I60" s="280"/>
      <c r="J60" s="281"/>
      <c r="L60" s="60" t="s">
        <v>35</v>
      </c>
      <c r="M60" s="60"/>
      <c r="N60" s="292"/>
      <c r="O60" s="266"/>
      <c r="P60" s="254"/>
      <c r="Q60" s="283" t="s">
        <v>100</v>
      </c>
      <c r="R60" s="280"/>
      <c r="S60" s="254"/>
      <c r="T60" s="286"/>
      <c r="U60" s="254"/>
      <c r="V60" s="281"/>
      <c r="X60" s="60" t="s">
        <v>35</v>
      </c>
      <c r="Y60" s="60"/>
      <c r="Z60" s="248" t="s">
        <v>169</v>
      </c>
      <c r="AA60" s="266"/>
      <c r="AB60" s="19"/>
    </row>
    <row r="61" spans="2:28" ht="12" customHeight="1">
      <c r="B61" s="60" t="s">
        <v>25</v>
      </c>
      <c r="C61" s="60"/>
      <c r="D61" s="248"/>
      <c r="E61" s="266"/>
      <c r="F61" s="254"/>
      <c r="G61" s="254"/>
      <c r="H61" s="15" t="s">
        <v>173</v>
      </c>
      <c r="I61" s="280"/>
      <c r="J61" s="281"/>
      <c r="L61" s="60" t="s">
        <v>36</v>
      </c>
      <c r="M61" s="60"/>
      <c r="N61" s="292"/>
      <c r="O61" s="266"/>
      <c r="P61" s="254"/>
      <c r="Q61" s="283" t="s">
        <v>100</v>
      </c>
      <c r="R61" s="280"/>
      <c r="S61" s="254"/>
      <c r="T61" s="286"/>
      <c r="U61" s="254"/>
      <c r="V61" s="281"/>
      <c r="X61" s="60" t="s">
        <v>36</v>
      </c>
      <c r="Y61" s="60"/>
      <c r="Z61" s="248" t="s">
        <v>145</v>
      </c>
      <c r="AA61" s="266"/>
      <c r="AB61" s="19"/>
    </row>
    <row r="62" spans="2:28" ht="12" customHeight="1">
      <c r="B62" s="60" t="s">
        <v>26</v>
      </c>
      <c r="C62" s="60"/>
      <c r="D62" s="248"/>
      <c r="E62" s="266"/>
      <c r="F62" s="254"/>
      <c r="G62" s="254"/>
      <c r="H62" s="15" t="s">
        <v>173</v>
      </c>
      <c r="I62" s="280"/>
      <c r="J62" s="281"/>
      <c r="L62" s="60" t="s">
        <v>37</v>
      </c>
      <c r="M62" s="60"/>
      <c r="N62" s="292"/>
      <c r="O62" s="266"/>
      <c r="P62" s="254"/>
      <c r="Q62" s="283" t="s">
        <v>100</v>
      </c>
      <c r="R62" s="280"/>
      <c r="S62" s="254"/>
      <c r="T62" s="286"/>
      <c r="U62" s="254"/>
      <c r="V62" s="281"/>
      <c r="X62" s="60" t="s">
        <v>37</v>
      </c>
      <c r="Y62" s="60"/>
      <c r="Z62" s="248" t="s">
        <v>145</v>
      </c>
      <c r="AA62" s="266"/>
      <c r="AB62" s="19"/>
    </row>
    <row r="63" spans="2:28" ht="12" customHeight="1">
      <c r="B63" s="60" t="s">
        <v>27</v>
      </c>
      <c r="C63" s="60"/>
      <c r="D63" s="248"/>
      <c r="E63" s="266"/>
      <c r="F63" s="254"/>
      <c r="G63" s="254"/>
      <c r="H63" s="15" t="s">
        <v>173</v>
      </c>
      <c r="I63" s="280"/>
      <c r="J63" s="281"/>
      <c r="L63" s="60" t="s">
        <v>38</v>
      </c>
      <c r="M63" s="60"/>
      <c r="N63" s="248"/>
      <c r="O63" s="266"/>
      <c r="P63" s="254"/>
      <c r="Q63" s="283" t="s">
        <v>100</v>
      </c>
      <c r="R63" s="280"/>
      <c r="S63" s="254"/>
      <c r="T63" s="286"/>
      <c r="U63" s="254"/>
      <c r="V63" s="281"/>
      <c r="X63" s="60" t="s">
        <v>38</v>
      </c>
      <c r="Y63" s="60"/>
      <c r="Z63" s="248" t="s">
        <v>253</v>
      </c>
      <c r="AA63" s="266"/>
      <c r="AB63" s="386"/>
    </row>
    <row r="64" spans="2:28" ht="12" customHeight="1">
      <c r="B64" s="15" t="s">
        <v>28</v>
      </c>
      <c r="C64" s="15"/>
      <c r="D64" s="8"/>
      <c r="E64" s="266"/>
      <c r="F64" s="254"/>
      <c r="G64" s="254"/>
      <c r="H64" s="15" t="s">
        <v>173</v>
      </c>
      <c r="I64" s="280"/>
      <c r="J64" s="281"/>
      <c r="L64" s="15" t="s">
        <v>39</v>
      </c>
      <c r="M64" s="15"/>
      <c r="N64" s="8"/>
      <c r="O64" s="266"/>
      <c r="P64" s="254"/>
      <c r="Q64" s="283" t="s">
        <v>100</v>
      </c>
      <c r="R64" s="280"/>
      <c r="S64" s="254"/>
      <c r="T64" s="286"/>
      <c r="U64" s="254"/>
      <c r="V64" s="281"/>
      <c r="X64" s="15" t="s">
        <v>39</v>
      </c>
      <c r="Y64" s="15"/>
      <c r="Z64" s="8" t="s">
        <v>254</v>
      </c>
      <c r="AA64" s="266"/>
      <c r="AB64" s="386"/>
    </row>
    <row r="65" spans="6:28" ht="4.5" customHeight="1">
      <c r="F65" s="307"/>
      <c r="P65" s="307"/>
      <c r="Q65" s="308"/>
      <c r="R65" s="308"/>
      <c r="S65" s="308"/>
      <c r="AB65" s="60"/>
    </row>
  </sheetData>
  <mergeCells count="1">
    <mergeCell ref="E1:V1"/>
  </mergeCells>
  <printOptions horizontalCentered="1" verticalCentered="1"/>
  <pageMargins left="0" right="0" top="0" bottom="0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7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7" width="2.7109375" style="1" customWidth="1"/>
    <col min="8" max="8" width="0.85546875" style="1" customWidth="1"/>
    <col min="9" max="9" width="2.7109375" style="1" customWidth="1"/>
    <col min="10" max="11" width="4.7109375" style="1" customWidth="1"/>
    <col min="12" max="12" width="2.7109375" style="1" customWidth="1"/>
    <col min="13" max="13" width="0.85546875" style="1" customWidth="1"/>
    <col min="14" max="14" width="2.7109375" style="1" customWidth="1"/>
    <col min="15" max="15" width="10.7109375" style="1" customWidth="1"/>
    <col min="16" max="16" width="2.7109375" style="1" customWidth="1"/>
    <col min="17" max="17" width="0.85546875" style="1" customWidth="1"/>
    <col min="18" max="19" width="2.7109375" style="1" customWidth="1"/>
    <col min="20" max="20" width="4.7109375" style="1" customWidth="1"/>
    <col min="21" max="21" width="2.7109375" style="1" customWidth="1"/>
    <col min="22" max="23" width="4.7109375" style="1" customWidth="1"/>
    <col min="24" max="24" width="2.7109375" style="1" customWidth="1"/>
    <col min="25" max="25" width="0.85546875" style="1" customWidth="1"/>
    <col min="26" max="26" width="2.7109375" style="1" customWidth="1"/>
    <col min="27" max="27" width="10.7109375" style="1" customWidth="1"/>
    <col min="28" max="28" width="2.7109375" style="1" customWidth="1"/>
    <col min="29" max="30" width="4.7109375" style="1" customWidth="1"/>
    <col min="31" max="31" width="3.28125" style="1" customWidth="1"/>
    <col min="32" max="16384" width="2.7109375" style="1" customWidth="1"/>
  </cols>
  <sheetData>
    <row r="1" spans="2:29" ht="10.5" customHeight="1" thickBot="1">
      <c r="B1" s="385"/>
      <c r="C1" s="385"/>
      <c r="D1" s="38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X1" s="387" t="s">
        <v>105</v>
      </c>
      <c r="Y1" s="316"/>
      <c r="Z1" s="316"/>
      <c r="AA1" s="316"/>
      <c r="AB1" s="252"/>
      <c r="AC1" s="11"/>
    </row>
    <row r="2" spans="24:28" ht="10.5" customHeight="1">
      <c r="X2" s="1" t="s">
        <v>29</v>
      </c>
      <c r="Z2" s="89" t="s">
        <v>168</v>
      </c>
      <c r="AA2" s="253"/>
      <c r="AB2" s="303"/>
    </row>
    <row r="3" spans="2:28" ht="10.5" customHeight="1">
      <c r="B3" s="250" t="s">
        <v>111</v>
      </c>
      <c r="C3" s="251"/>
      <c r="D3" s="251"/>
      <c r="E3" s="251"/>
      <c r="F3" s="255"/>
      <c r="G3" s="256"/>
      <c r="H3" s="251" t="s">
        <v>41</v>
      </c>
      <c r="I3" s="257"/>
      <c r="J3" s="258" t="s">
        <v>40</v>
      </c>
      <c r="L3" s="250" t="s">
        <v>113</v>
      </c>
      <c r="M3" s="251"/>
      <c r="N3" s="251"/>
      <c r="O3" s="251"/>
      <c r="P3" s="259"/>
      <c r="Q3" s="260" t="s">
        <v>100</v>
      </c>
      <c r="R3" s="261"/>
      <c r="S3" s="262"/>
      <c r="T3" s="263" t="s">
        <v>1</v>
      </c>
      <c r="U3" s="264"/>
      <c r="V3" s="265" t="s">
        <v>42</v>
      </c>
      <c r="X3" s="60" t="s">
        <v>30</v>
      </c>
      <c r="Y3" s="60"/>
      <c r="Z3" s="248" t="s">
        <v>168</v>
      </c>
      <c r="AA3" s="266"/>
      <c r="AB3" s="19"/>
    </row>
    <row r="4" spans="2:39" ht="10.5" customHeight="1">
      <c r="B4" s="3" t="s">
        <v>18</v>
      </c>
      <c r="D4" s="166" t="s">
        <v>2</v>
      </c>
      <c r="E4" s="253"/>
      <c r="F4" s="267"/>
      <c r="G4" s="268"/>
      <c r="H4" s="26" t="s">
        <v>173</v>
      </c>
      <c r="I4" s="269"/>
      <c r="J4" s="270"/>
      <c r="L4" s="1" t="s">
        <v>29</v>
      </c>
      <c r="N4" s="89" t="s">
        <v>10</v>
      </c>
      <c r="O4" s="253"/>
      <c r="P4" s="302"/>
      <c r="Q4" s="272" t="s">
        <v>100</v>
      </c>
      <c r="R4" s="273"/>
      <c r="S4" s="274"/>
      <c r="T4" s="275"/>
      <c r="U4" s="276"/>
      <c r="V4" s="270"/>
      <c r="X4" s="60" t="s">
        <v>31</v>
      </c>
      <c r="Y4" s="60"/>
      <c r="Z4" s="248" t="s">
        <v>145</v>
      </c>
      <c r="AA4" s="266"/>
      <c r="AB4" s="19"/>
      <c r="AH4" s="277"/>
      <c r="AI4" s="277"/>
      <c r="AJ4" s="277"/>
      <c r="AK4" s="277"/>
      <c r="AL4" s="277"/>
      <c r="AM4" s="277"/>
    </row>
    <row r="5" spans="2:39" ht="10.5" customHeight="1">
      <c r="B5" s="22"/>
      <c r="C5" s="22"/>
      <c r="D5" s="249"/>
      <c r="E5" s="278"/>
      <c r="F5" s="279"/>
      <c r="G5" s="18"/>
      <c r="H5" s="15" t="s">
        <v>173</v>
      </c>
      <c r="I5" s="280"/>
      <c r="J5" s="281"/>
      <c r="L5" s="22"/>
      <c r="M5" s="22"/>
      <c r="N5" s="249"/>
      <c r="O5" s="278"/>
      <c r="P5" s="282"/>
      <c r="Q5" s="283" t="s">
        <v>100</v>
      </c>
      <c r="R5" s="284"/>
      <c r="S5" s="285"/>
      <c r="T5" s="286"/>
      <c r="U5" s="254"/>
      <c r="V5" s="281"/>
      <c r="X5" s="60" t="s">
        <v>32</v>
      </c>
      <c r="Y5" s="60"/>
      <c r="Z5" s="248" t="s">
        <v>168</v>
      </c>
      <c r="AA5" s="266"/>
      <c r="AB5" s="19"/>
      <c r="AH5" s="277"/>
      <c r="AI5" s="277"/>
      <c r="AJ5" s="277"/>
      <c r="AK5" s="277"/>
      <c r="AL5" s="277"/>
      <c r="AM5" s="277"/>
    </row>
    <row r="6" spans="2:39" ht="10.5" customHeight="1">
      <c r="B6" s="60" t="s">
        <v>19</v>
      </c>
      <c r="C6" s="60"/>
      <c r="D6" s="248" t="s">
        <v>3</v>
      </c>
      <c r="E6" s="266"/>
      <c r="F6" s="279"/>
      <c r="G6" s="247"/>
      <c r="H6" s="60"/>
      <c r="I6" s="287"/>
      <c r="J6" s="288"/>
      <c r="L6" s="60" t="s">
        <v>30</v>
      </c>
      <c r="M6" s="60"/>
      <c r="N6" s="248" t="s">
        <v>14</v>
      </c>
      <c r="O6" s="266"/>
      <c r="P6" s="282"/>
      <c r="Q6" s="283" t="s">
        <v>100</v>
      </c>
      <c r="R6" s="284"/>
      <c r="S6" s="285"/>
      <c r="T6" s="286"/>
      <c r="U6" s="254"/>
      <c r="V6" s="281"/>
      <c r="X6" s="60" t="s">
        <v>33</v>
      </c>
      <c r="Y6" s="60"/>
      <c r="Z6" s="248" t="s">
        <v>168</v>
      </c>
      <c r="AA6" s="266"/>
      <c r="AB6" s="19"/>
      <c r="AH6" s="383"/>
      <c r="AI6" s="383"/>
      <c r="AJ6" s="383"/>
      <c r="AK6" s="383"/>
      <c r="AL6" s="383"/>
      <c r="AM6" s="277"/>
    </row>
    <row r="7" spans="2:39" ht="10.5" customHeight="1">
      <c r="B7" s="22"/>
      <c r="C7" s="22"/>
      <c r="D7" s="249"/>
      <c r="E7" s="278"/>
      <c r="F7" s="279"/>
      <c r="G7" s="88"/>
      <c r="I7" s="289"/>
      <c r="J7" s="290"/>
      <c r="L7" s="22"/>
      <c r="M7" s="22"/>
      <c r="N7" s="291"/>
      <c r="O7" s="278"/>
      <c r="P7" s="282"/>
      <c r="Q7" s="283" t="s">
        <v>100</v>
      </c>
      <c r="R7" s="284"/>
      <c r="S7" s="285"/>
      <c r="T7" s="286"/>
      <c r="U7" s="254"/>
      <c r="V7" s="281"/>
      <c r="X7" s="60" t="s">
        <v>34</v>
      </c>
      <c r="Y7" s="60"/>
      <c r="Z7" s="248" t="s">
        <v>145</v>
      </c>
      <c r="AA7" s="266"/>
      <c r="AB7" s="19"/>
      <c r="AD7" s="293"/>
      <c r="AE7" s="289"/>
      <c r="AH7" s="289"/>
      <c r="AI7" s="296"/>
      <c r="AJ7" s="383"/>
      <c r="AK7" s="383"/>
      <c r="AL7" s="383"/>
      <c r="AM7" s="277"/>
    </row>
    <row r="8" spans="2:39" ht="10.5" customHeight="1">
      <c r="B8" s="60" t="s">
        <v>20</v>
      </c>
      <c r="C8" s="60"/>
      <c r="D8" s="248" t="s">
        <v>4</v>
      </c>
      <c r="E8" s="266"/>
      <c r="F8" s="279"/>
      <c r="G8" s="88"/>
      <c r="I8" s="289"/>
      <c r="J8" s="290"/>
      <c r="L8" s="60" t="s">
        <v>31</v>
      </c>
      <c r="M8" s="60"/>
      <c r="N8" s="292" t="s">
        <v>15</v>
      </c>
      <c r="O8" s="266"/>
      <c r="P8" s="282"/>
      <c r="Q8" s="283" t="s">
        <v>100</v>
      </c>
      <c r="R8" s="284"/>
      <c r="S8" s="285"/>
      <c r="T8" s="286"/>
      <c r="U8" s="254"/>
      <c r="V8" s="281"/>
      <c r="X8" s="60" t="s">
        <v>35</v>
      </c>
      <c r="Y8" s="60"/>
      <c r="Z8" s="248" t="s">
        <v>145</v>
      </c>
      <c r="AA8" s="266"/>
      <c r="AB8" s="19"/>
      <c r="AH8" s="383"/>
      <c r="AI8" s="383"/>
      <c r="AJ8" s="383"/>
      <c r="AK8" s="383"/>
      <c r="AL8" s="383"/>
      <c r="AM8" s="277"/>
    </row>
    <row r="9" spans="2:39" ht="10.5" customHeight="1">
      <c r="B9" s="22"/>
      <c r="C9" s="22"/>
      <c r="D9" s="249"/>
      <c r="E9" s="278"/>
      <c r="F9" s="279"/>
      <c r="G9" s="88"/>
      <c r="I9" s="289"/>
      <c r="J9" s="290"/>
      <c r="L9" s="22"/>
      <c r="M9" s="22"/>
      <c r="N9" s="291"/>
      <c r="O9" s="278"/>
      <c r="P9" s="282"/>
      <c r="Q9" s="283" t="s">
        <v>100</v>
      </c>
      <c r="R9" s="284"/>
      <c r="S9" s="285"/>
      <c r="T9" s="286"/>
      <c r="U9" s="254"/>
      <c r="V9" s="281"/>
      <c r="X9" s="60" t="s">
        <v>36</v>
      </c>
      <c r="Y9" s="60"/>
      <c r="Z9" s="248" t="s">
        <v>145</v>
      </c>
      <c r="AA9" s="266"/>
      <c r="AB9" s="19"/>
      <c r="AH9" s="277"/>
      <c r="AI9" s="277"/>
      <c r="AJ9" s="277"/>
      <c r="AK9" s="277"/>
      <c r="AL9" s="277"/>
      <c r="AM9" s="277"/>
    </row>
    <row r="10" spans="2:39" ht="10.5" customHeight="1">
      <c r="B10" s="60" t="s">
        <v>21</v>
      </c>
      <c r="C10" s="60"/>
      <c r="D10" s="248" t="s">
        <v>5</v>
      </c>
      <c r="E10" s="266"/>
      <c r="F10" s="279"/>
      <c r="G10" s="88"/>
      <c r="I10" s="289"/>
      <c r="J10" s="290"/>
      <c r="L10" s="60" t="s">
        <v>32</v>
      </c>
      <c r="M10" s="60"/>
      <c r="N10" s="248" t="s">
        <v>7</v>
      </c>
      <c r="O10" s="266"/>
      <c r="P10" s="282"/>
      <c r="Q10" s="283" t="s">
        <v>100</v>
      </c>
      <c r="R10" s="284"/>
      <c r="S10" s="285"/>
      <c r="T10" s="286"/>
      <c r="U10" s="254"/>
      <c r="V10" s="281"/>
      <c r="X10" s="60" t="s">
        <v>37</v>
      </c>
      <c r="Y10" s="60"/>
      <c r="Z10" s="248" t="s">
        <v>145</v>
      </c>
      <c r="AA10" s="266"/>
      <c r="AB10" s="19"/>
      <c r="AH10" s="277"/>
      <c r="AI10" s="277"/>
      <c r="AJ10" s="277"/>
      <c r="AK10" s="277"/>
      <c r="AL10" s="277"/>
      <c r="AM10" s="277"/>
    </row>
    <row r="11" spans="2:39" ht="10.5" customHeight="1">
      <c r="B11" s="22"/>
      <c r="C11" s="22"/>
      <c r="D11" s="249"/>
      <c r="E11" s="278"/>
      <c r="F11" s="279"/>
      <c r="G11" s="88"/>
      <c r="I11" s="289"/>
      <c r="J11" s="290"/>
      <c r="L11" s="22"/>
      <c r="M11" s="22"/>
      <c r="N11" s="249"/>
      <c r="O11" s="278"/>
      <c r="P11" s="282"/>
      <c r="Q11" s="283" t="s">
        <v>100</v>
      </c>
      <c r="R11" s="284"/>
      <c r="S11" s="285"/>
      <c r="T11" s="286"/>
      <c r="U11" s="254"/>
      <c r="V11" s="281"/>
      <c r="X11" s="60" t="s">
        <v>38</v>
      </c>
      <c r="Y11" s="60"/>
      <c r="Z11" s="248" t="s">
        <v>145</v>
      </c>
      <c r="AA11" s="266"/>
      <c r="AB11" s="19"/>
      <c r="AH11" s="277"/>
      <c r="AI11" s="277"/>
      <c r="AJ11" s="277"/>
      <c r="AK11" s="277"/>
      <c r="AL11" s="277"/>
      <c r="AM11" s="277"/>
    </row>
    <row r="12" spans="2:39" ht="10.5" customHeight="1">
      <c r="B12" s="60" t="s">
        <v>22</v>
      </c>
      <c r="C12" s="60"/>
      <c r="D12" s="248" t="s">
        <v>6</v>
      </c>
      <c r="E12" s="266"/>
      <c r="F12" s="279"/>
      <c r="G12" s="88"/>
      <c r="I12" s="289"/>
      <c r="J12" s="290"/>
      <c r="L12" s="60" t="s">
        <v>33</v>
      </c>
      <c r="M12" s="60"/>
      <c r="N12" s="248" t="s">
        <v>13</v>
      </c>
      <c r="O12" s="266"/>
      <c r="P12" s="282"/>
      <c r="Q12" s="283" t="s">
        <v>100</v>
      </c>
      <c r="R12" s="284"/>
      <c r="S12" s="285"/>
      <c r="T12" s="286"/>
      <c r="U12" s="254"/>
      <c r="V12" s="281"/>
      <c r="X12" s="15" t="s">
        <v>39</v>
      </c>
      <c r="Y12" s="15"/>
      <c r="Z12" s="8" t="s">
        <v>143</v>
      </c>
      <c r="AA12" s="266"/>
      <c r="AB12" s="386"/>
      <c r="AH12" s="277"/>
      <c r="AI12" s="277"/>
      <c r="AJ12" s="277"/>
      <c r="AK12" s="277"/>
      <c r="AL12" s="277"/>
      <c r="AM12" s="277"/>
    </row>
    <row r="13" spans="2:39" ht="10.5" customHeight="1">
      <c r="B13" s="22"/>
      <c r="C13" s="22"/>
      <c r="D13" s="249"/>
      <c r="E13" s="278"/>
      <c r="F13" s="279"/>
      <c r="G13" s="88"/>
      <c r="I13" s="289"/>
      <c r="J13" s="290"/>
      <c r="L13" s="22"/>
      <c r="M13" s="22"/>
      <c r="N13" s="249"/>
      <c r="O13" s="278"/>
      <c r="P13" s="282"/>
      <c r="Q13" s="283" t="s">
        <v>100</v>
      </c>
      <c r="R13" s="284"/>
      <c r="S13" s="285"/>
      <c r="T13" s="286"/>
      <c r="U13" s="254"/>
      <c r="V13" s="281"/>
      <c r="AA13" s="293"/>
      <c r="AB13" s="60"/>
      <c r="AH13" s="277"/>
      <c r="AI13" s="277"/>
      <c r="AJ13" s="277"/>
      <c r="AK13" s="277"/>
      <c r="AL13" s="277"/>
      <c r="AM13" s="277"/>
    </row>
    <row r="14" spans="2:39" ht="10.5" customHeight="1">
      <c r="B14" s="60" t="s">
        <v>23</v>
      </c>
      <c r="C14" s="60"/>
      <c r="D14" s="248" t="s">
        <v>7</v>
      </c>
      <c r="E14" s="266"/>
      <c r="F14" s="279"/>
      <c r="G14" s="88"/>
      <c r="I14" s="289"/>
      <c r="J14" s="290"/>
      <c r="L14" s="60" t="s">
        <v>34</v>
      </c>
      <c r="M14" s="60"/>
      <c r="N14" s="292" t="s">
        <v>170</v>
      </c>
      <c r="O14" s="266"/>
      <c r="P14" s="282"/>
      <c r="Q14" s="283" t="s">
        <v>100</v>
      </c>
      <c r="R14" s="284"/>
      <c r="S14" s="285"/>
      <c r="T14" s="286"/>
      <c r="U14" s="254"/>
      <c r="V14" s="281"/>
      <c r="X14" s="250" t="s">
        <v>104</v>
      </c>
      <c r="Y14" s="251"/>
      <c r="Z14" s="251"/>
      <c r="AA14" s="294"/>
      <c r="AB14" s="252"/>
      <c r="AH14" s="277"/>
      <c r="AI14" s="277"/>
      <c r="AJ14" s="277"/>
      <c r="AK14" s="277"/>
      <c r="AL14" s="277"/>
      <c r="AM14" s="277"/>
    </row>
    <row r="15" spans="2:39" ht="10.5" customHeight="1">
      <c r="B15" s="22"/>
      <c r="C15" s="22"/>
      <c r="D15" s="249"/>
      <c r="E15" s="278"/>
      <c r="F15" s="279"/>
      <c r="G15" s="88"/>
      <c r="I15" s="289"/>
      <c r="J15" s="290"/>
      <c r="L15" s="22"/>
      <c r="M15" s="22"/>
      <c r="N15" s="291"/>
      <c r="O15" s="278"/>
      <c r="P15" s="282"/>
      <c r="Q15" s="283" t="s">
        <v>100</v>
      </c>
      <c r="R15" s="284"/>
      <c r="S15" s="285"/>
      <c r="T15" s="286"/>
      <c r="U15" s="254"/>
      <c r="V15" s="281"/>
      <c r="X15" s="1" t="s">
        <v>18</v>
      </c>
      <c r="Z15" s="89" t="s">
        <v>0</v>
      </c>
      <c r="AA15" s="253"/>
      <c r="AB15" s="323"/>
      <c r="AH15" s="277"/>
      <c r="AI15" s="277"/>
      <c r="AJ15" s="277"/>
      <c r="AK15" s="277"/>
      <c r="AL15" s="277"/>
      <c r="AM15" s="277"/>
    </row>
    <row r="16" spans="2:39" ht="10.5" customHeight="1">
      <c r="B16" s="60" t="s">
        <v>24</v>
      </c>
      <c r="C16" s="60"/>
      <c r="D16" s="248" t="s">
        <v>99</v>
      </c>
      <c r="E16" s="266"/>
      <c r="F16" s="279"/>
      <c r="G16" s="18"/>
      <c r="H16" s="15" t="s">
        <v>173</v>
      </c>
      <c r="I16" s="280"/>
      <c r="J16" s="281"/>
      <c r="L16" s="60" t="s">
        <v>35</v>
      </c>
      <c r="M16" s="60"/>
      <c r="N16" s="292" t="s">
        <v>171</v>
      </c>
      <c r="O16" s="266"/>
      <c r="P16" s="282"/>
      <c r="Q16" s="283" t="s">
        <v>100</v>
      </c>
      <c r="R16" s="284"/>
      <c r="S16" s="285"/>
      <c r="T16" s="286"/>
      <c r="U16" s="254"/>
      <c r="V16" s="281"/>
      <c r="X16" s="60" t="s">
        <v>19</v>
      </c>
      <c r="Y16" s="60"/>
      <c r="Z16" s="248" t="s">
        <v>3</v>
      </c>
      <c r="AA16" s="266"/>
      <c r="AB16" s="19"/>
      <c r="AH16" s="277"/>
      <c r="AI16" s="277"/>
      <c r="AJ16" s="277"/>
      <c r="AK16" s="277"/>
      <c r="AL16" s="277"/>
      <c r="AM16" s="277"/>
    </row>
    <row r="17" spans="2:39" ht="10.5" customHeight="1">
      <c r="B17" s="22"/>
      <c r="C17" s="22"/>
      <c r="D17" s="249"/>
      <c r="E17" s="278"/>
      <c r="F17" s="279"/>
      <c r="G17" s="18"/>
      <c r="H17" s="15" t="s">
        <v>173</v>
      </c>
      <c r="I17" s="280"/>
      <c r="J17" s="281"/>
      <c r="L17" s="22"/>
      <c r="M17" s="22"/>
      <c r="N17" s="291"/>
      <c r="O17" s="278"/>
      <c r="P17" s="282"/>
      <c r="Q17" s="283" t="s">
        <v>100</v>
      </c>
      <c r="R17" s="284"/>
      <c r="S17" s="285"/>
      <c r="T17" s="286"/>
      <c r="U17" s="254"/>
      <c r="V17" s="281"/>
      <c r="X17" s="60" t="s">
        <v>20</v>
      </c>
      <c r="Y17" s="60"/>
      <c r="Z17" s="248" t="s">
        <v>4</v>
      </c>
      <c r="AA17" s="266"/>
      <c r="AB17" s="19"/>
      <c r="AH17" s="277"/>
      <c r="AI17" s="277"/>
      <c r="AJ17" s="277"/>
      <c r="AK17" s="277"/>
      <c r="AL17" s="277"/>
      <c r="AM17" s="277"/>
    </row>
    <row r="18" spans="2:39" ht="10.5" customHeight="1">
      <c r="B18" s="60" t="s">
        <v>25</v>
      </c>
      <c r="C18" s="60"/>
      <c r="D18" s="248" t="s">
        <v>8</v>
      </c>
      <c r="E18" s="266"/>
      <c r="F18" s="279"/>
      <c r="G18" s="18"/>
      <c r="H18" s="15" t="s">
        <v>173</v>
      </c>
      <c r="I18" s="280"/>
      <c r="J18" s="281"/>
      <c r="L18" s="60" t="s">
        <v>36</v>
      </c>
      <c r="M18" s="60"/>
      <c r="N18" s="292" t="s">
        <v>308</v>
      </c>
      <c r="O18" s="266"/>
      <c r="P18" s="282"/>
      <c r="Q18" s="283" t="s">
        <v>100</v>
      </c>
      <c r="R18" s="284"/>
      <c r="S18" s="285"/>
      <c r="T18" s="286"/>
      <c r="U18" s="254"/>
      <c r="V18" s="281"/>
      <c r="X18" s="60" t="s">
        <v>21</v>
      </c>
      <c r="Y18" s="60"/>
      <c r="Z18" s="248" t="s">
        <v>5</v>
      </c>
      <c r="AA18" s="266"/>
      <c r="AB18" s="19"/>
      <c r="AH18" s="277"/>
      <c r="AI18" s="277"/>
      <c r="AJ18" s="277"/>
      <c r="AK18" s="277"/>
      <c r="AL18" s="277"/>
      <c r="AM18" s="277"/>
    </row>
    <row r="19" spans="2:28" ht="10.5" customHeight="1">
      <c r="B19" s="22"/>
      <c r="C19" s="22"/>
      <c r="D19" s="249"/>
      <c r="E19" s="278"/>
      <c r="F19" s="279"/>
      <c r="G19" s="18"/>
      <c r="H19" s="15" t="s">
        <v>173</v>
      </c>
      <c r="I19" s="280"/>
      <c r="J19" s="281"/>
      <c r="L19" s="22"/>
      <c r="M19" s="22"/>
      <c r="N19" s="249"/>
      <c r="O19" s="278"/>
      <c r="P19" s="282"/>
      <c r="Q19" s="283" t="s">
        <v>100</v>
      </c>
      <c r="R19" s="284"/>
      <c r="S19" s="285"/>
      <c r="T19" s="286"/>
      <c r="U19" s="254"/>
      <c r="V19" s="281"/>
      <c r="X19" s="60" t="s">
        <v>22</v>
      </c>
      <c r="Y19" s="60"/>
      <c r="Z19" s="248" t="s">
        <v>6</v>
      </c>
      <c r="AA19" s="266"/>
      <c r="AB19" s="19"/>
    </row>
    <row r="20" spans="2:28" ht="10.5" customHeight="1">
      <c r="B20" s="60" t="s">
        <v>26</v>
      </c>
      <c r="C20" s="60"/>
      <c r="D20" s="248" t="s">
        <v>98</v>
      </c>
      <c r="E20" s="266"/>
      <c r="F20" s="279"/>
      <c r="G20" s="18"/>
      <c r="H20" s="15" t="s">
        <v>173</v>
      </c>
      <c r="I20" s="280"/>
      <c r="J20" s="281"/>
      <c r="L20" s="60" t="s">
        <v>37</v>
      </c>
      <c r="M20" s="60"/>
      <c r="N20" s="292" t="s">
        <v>309</v>
      </c>
      <c r="O20" s="266"/>
      <c r="P20" s="282"/>
      <c r="Q20" s="283" t="s">
        <v>100</v>
      </c>
      <c r="R20" s="284"/>
      <c r="S20" s="285"/>
      <c r="T20" s="286"/>
      <c r="U20" s="254"/>
      <c r="V20" s="281"/>
      <c r="X20" s="60" t="s">
        <v>23</v>
      </c>
      <c r="Y20" s="60"/>
      <c r="Z20" s="248" t="s">
        <v>7</v>
      </c>
      <c r="AA20" s="266"/>
      <c r="AB20" s="19"/>
    </row>
    <row r="21" spans="2:28" ht="10.5" customHeight="1">
      <c r="B21" s="22"/>
      <c r="C21" s="22"/>
      <c r="D21" s="249"/>
      <c r="E21" s="278"/>
      <c r="F21" s="279"/>
      <c r="G21" s="18"/>
      <c r="H21" s="15" t="s">
        <v>173</v>
      </c>
      <c r="I21" s="280"/>
      <c r="J21" s="281"/>
      <c r="L21" s="22"/>
      <c r="M21" s="22"/>
      <c r="N21" s="249"/>
      <c r="O21" s="278"/>
      <c r="P21" s="282"/>
      <c r="Q21" s="283" t="s">
        <v>100</v>
      </c>
      <c r="R21" s="284"/>
      <c r="S21" s="285"/>
      <c r="T21" s="286"/>
      <c r="U21" s="254"/>
      <c r="V21" s="281"/>
      <c r="X21" s="60" t="s">
        <v>24</v>
      </c>
      <c r="Y21" s="60"/>
      <c r="Z21" s="248" t="s">
        <v>0</v>
      </c>
      <c r="AA21" s="266"/>
      <c r="AB21" s="19"/>
    </row>
    <row r="22" spans="2:28" ht="10.5" customHeight="1">
      <c r="B22" s="60" t="s">
        <v>27</v>
      </c>
      <c r="C22" s="60"/>
      <c r="D22" s="248" t="s">
        <v>2</v>
      </c>
      <c r="E22" s="253"/>
      <c r="F22" s="267"/>
      <c r="G22" s="18"/>
      <c r="H22" s="15" t="s">
        <v>173</v>
      </c>
      <c r="I22" s="280"/>
      <c r="J22" s="281"/>
      <c r="L22" s="60" t="s">
        <v>38</v>
      </c>
      <c r="M22" s="60"/>
      <c r="N22" s="248" t="s">
        <v>12</v>
      </c>
      <c r="O22" s="266"/>
      <c r="P22" s="282"/>
      <c r="Q22" s="283" t="s">
        <v>100</v>
      </c>
      <c r="R22" s="284"/>
      <c r="S22" s="285"/>
      <c r="T22" s="286"/>
      <c r="U22" s="254"/>
      <c r="V22" s="281"/>
      <c r="X22" s="60" t="s">
        <v>25</v>
      </c>
      <c r="Y22" s="60"/>
      <c r="Z22" s="248" t="s">
        <v>8</v>
      </c>
      <c r="AA22" s="266"/>
      <c r="AB22" s="19"/>
    </row>
    <row r="23" spans="2:28" ht="10.5" customHeight="1">
      <c r="B23" s="22"/>
      <c r="C23" s="22"/>
      <c r="D23" s="249"/>
      <c r="E23" s="278"/>
      <c r="F23" s="279"/>
      <c r="G23" s="18"/>
      <c r="H23" s="15" t="s">
        <v>173</v>
      </c>
      <c r="I23" s="280"/>
      <c r="J23" s="281"/>
      <c r="L23" s="22"/>
      <c r="M23" s="22"/>
      <c r="N23" s="249"/>
      <c r="O23" s="278"/>
      <c r="P23" s="282"/>
      <c r="Q23" s="283" t="s">
        <v>100</v>
      </c>
      <c r="R23" s="284"/>
      <c r="S23" s="285"/>
      <c r="T23" s="286"/>
      <c r="U23" s="254"/>
      <c r="V23" s="281"/>
      <c r="X23" s="60" t="s">
        <v>26</v>
      </c>
      <c r="Y23" s="60"/>
      <c r="Z23" s="248" t="s">
        <v>145</v>
      </c>
      <c r="AA23" s="266"/>
      <c r="AB23" s="19"/>
    </row>
    <row r="24" spans="2:28" ht="10.5" customHeight="1">
      <c r="B24" s="60" t="s">
        <v>28</v>
      </c>
      <c r="C24" s="60"/>
      <c r="D24" s="248" t="s">
        <v>9</v>
      </c>
      <c r="E24" s="266"/>
      <c r="F24" s="279"/>
      <c r="G24" s="18"/>
      <c r="H24" s="15" t="s">
        <v>173</v>
      </c>
      <c r="I24" s="280"/>
      <c r="J24" s="281"/>
      <c r="L24" s="60" t="s">
        <v>39</v>
      </c>
      <c r="M24" s="60"/>
      <c r="N24" s="248" t="s">
        <v>11</v>
      </c>
      <c r="O24" s="266"/>
      <c r="P24" s="282"/>
      <c r="Q24" s="283" t="s">
        <v>100</v>
      </c>
      <c r="R24" s="284"/>
      <c r="S24" s="285"/>
      <c r="T24" s="286"/>
      <c r="U24" s="254"/>
      <c r="V24" s="281"/>
      <c r="X24" s="60" t="s">
        <v>27</v>
      </c>
      <c r="Y24" s="60"/>
      <c r="Z24" s="248" t="s">
        <v>145</v>
      </c>
      <c r="AA24" s="266"/>
      <c r="AB24" s="19"/>
    </row>
    <row r="25" spans="2:28" ht="10.5" customHeight="1">
      <c r="B25" s="22"/>
      <c r="C25" s="22"/>
      <c r="D25" s="249"/>
      <c r="E25" s="278"/>
      <c r="F25" s="279"/>
      <c r="G25" s="18"/>
      <c r="H25" s="15" t="s">
        <v>173</v>
      </c>
      <c r="I25" s="280"/>
      <c r="J25" s="281"/>
      <c r="L25" s="22"/>
      <c r="M25" s="22"/>
      <c r="N25" s="291"/>
      <c r="O25" s="278"/>
      <c r="P25" s="282"/>
      <c r="Q25" s="283" t="s">
        <v>100</v>
      </c>
      <c r="R25" s="284"/>
      <c r="S25" s="285"/>
      <c r="T25" s="286"/>
      <c r="U25" s="254"/>
      <c r="V25" s="281"/>
      <c r="X25" s="15" t="s">
        <v>28</v>
      </c>
      <c r="Y25" s="15"/>
      <c r="Z25" s="8" t="s">
        <v>143</v>
      </c>
      <c r="AA25" s="266"/>
      <c r="AB25" s="19"/>
    </row>
    <row r="26" spans="2:28" ht="4.5" customHeight="1">
      <c r="B26" s="60"/>
      <c r="C26" s="60"/>
      <c r="D26" s="60"/>
      <c r="E26" s="60"/>
      <c r="F26" s="295"/>
      <c r="G26" s="60"/>
      <c r="H26" s="60"/>
      <c r="I26" s="287"/>
      <c r="J26" s="384"/>
      <c r="P26" s="295"/>
      <c r="Q26" s="289"/>
      <c r="R26" s="297"/>
      <c r="S26" s="297"/>
      <c r="T26" s="296"/>
      <c r="U26" s="289"/>
      <c r="V26" s="296"/>
      <c r="AA26" s="293"/>
      <c r="AB26" s="60"/>
    </row>
    <row r="27" spans="2:28" ht="10.5" customHeight="1">
      <c r="B27" s="250" t="s">
        <v>110</v>
      </c>
      <c r="C27" s="251"/>
      <c r="D27" s="251"/>
      <c r="E27" s="294"/>
      <c r="F27" s="298"/>
      <c r="G27" s="256"/>
      <c r="H27" s="251" t="s">
        <v>41</v>
      </c>
      <c r="I27" s="257"/>
      <c r="J27" s="299" t="s">
        <v>40</v>
      </c>
      <c r="L27" s="250" t="s">
        <v>114</v>
      </c>
      <c r="M27" s="251"/>
      <c r="N27" s="251"/>
      <c r="O27" s="251"/>
      <c r="P27" s="259"/>
      <c r="Q27" s="260" t="s">
        <v>100</v>
      </c>
      <c r="R27" s="261"/>
      <c r="S27" s="300"/>
      <c r="T27" s="263" t="s">
        <v>1</v>
      </c>
      <c r="U27" s="300"/>
      <c r="V27" s="265" t="s">
        <v>42</v>
      </c>
      <c r="X27" s="250" t="s">
        <v>106</v>
      </c>
      <c r="Y27" s="251"/>
      <c r="Z27" s="251"/>
      <c r="AA27" s="294"/>
      <c r="AB27" s="252"/>
    </row>
    <row r="28" spans="2:28" ht="10.5" customHeight="1">
      <c r="B28" s="1" t="s">
        <v>18</v>
      </c>
      <c r="D28" s="89" t="s">
        <v>99</v>
      </c>
      <c r="E28" s="253"/>
      <c r="F28" s="276"/>
      <c r="G28" s="276"/>
      <c r="H28" s="15" t="s">
        <v>173</v>
      </c>
      <c r="I28" s="301"/>
      <c r="J28" s="270"/>
      <c r="L28" s="1" t="s">
        <v>29</v>
      </c>
      <c r="N28" s="89" t="s">
        <v>10</v>
      </c>
      <c r="O28" s="253"/>
      <c r="P28" s="302"/>
      <c r="Q28" s="272" t="s">
        <v>100</v>
      </c>
      <c r="R28" s="269"/>
      <c r="S28" s="269"/>
      <c r="T28" s="275"/>
      <c r="U28" s="303"/>
      <c r="V28" s="304"/>
      <c r="X28" s="1" t="s">
        <v>18</v>
      </c>
      <c r="Z28" s="89" t="s">
        <v>99</v>
      </c>
      <c r="AA28" s="253"/>
      <c r="AB28" s="323"/>
    </row>
    <row r="29" spans="2:28" ht="10.5" customHeight="1">
      <c r="B29" s="60" t="s">
        <v>19</v>
      </c>
      <c r="C29" s="60"/>
      <c r="D29" s="248" t="s">
        <v>3</v>
      </c>
      <c r="E29" s="266"/>
      <c r="F29" s="276"/>
      <c r="G29" s="247"/>
      <c r="H29" s="60"/>
      <c r="I29" s="287"/>
      <c r="J29" s="288"/>
      <c r="L29" s="60" t="s">
        <v>30</v>
      </c>
      <c r="M29" s="60"/>
      <c r="N29" s="248" t="s">
        <v>14</v>
      </c>
      <c r="O29" s="266"/>
      <c r="P29" s="254"/>
      <c r="Q29" s="283" t="s">
        <v>100</v>
      </c>
      <c r="R29" s="280"/>
      <c r="S29" s="254"/>
      <c r="T29" s="286"/>
      <c r="U29" s="254"/>
      <c r="V29" s="281"/>
      <c r="X29" s="60" t="s">
        <v>19</v>
      </c>
      <c r="Y29" s="60"/>
      <c r="Z29" s="248" t="s">
        <v>3</v>
      </c>
      <c r="AA29" s="266"/>
      <c r="AB29" s="19"/>
    </row>
    <row r="30" spans="2:28" ht="10.5" customHeight="1">
      <c r="B30" s="60" t="s">
        <v>20</v>
      </c>
      <c r="C30" s="60"/>
      <c r="D30" s="248" t="s">
        <v>4</v>
      </c>
      <c r="E30" s="266"/>
      <c r="F30" s="276"/>
      <c r="G30" s="88"/>
      <c r="I30" s="289"/>
      <c r="J30" s="290"/>
      <c r="L30" s="60" t="s">
        <v>31</v>
      </c>
      <c r="M30" s="60"/>
      <c r="N30" s="292" t="s">
        <v>15</v>
      </c>
      <c r="O30" s="266"/>
      <c r="P30" s="254"/>
      <c r="Q30" s="283" t="s">
        <v>100</v>
      </c>
      <c r="R30" s="280"/>
      <c r="S30" s="254"/>
      <c r="T30" s="286"/>
      <c r="U30" s="254"/>
      <c r="V30" s="281"/>
      <c r="X30" s="60" t="s">
        <v>20</v>
      </c>
      <c r="Y30" s="60"/>
      <c r="Z30" s="248" t="s">
        <v>4</v>
      </c>
      <c r="AA30" s="266"/>
      <c r="AB30" s="19"/>
    </row>
    <row r="31" spans="2:28" ht="10.5" customHeight="1">
      <c r="B31" s="60" t="s">
        <v>21</v>
      </c>
      <c r="C31" s="60"/>
      <c r="D31" s="248" t="s">
        <v>5</v>
      </c>
      <c r="E31" s="266"/>
      <c r="F31" s="276"/>
      <c r="G31" s="88"/>
      <c r="I31" s="289"/>
      <c r="J31" s="290"/>
      <c r="L31" s="60" t="s">
        <v>32</v>
      </c>
      <c r="M31" s="60"/>
      <c r="N31" s="248" t="s">
        <v>7</v>
      </c>
      <c r="O31" s="266"/>
      <c r="P31" s="254"/>
      <c r="Q31" s="283" t="s">
        <v>100</v>
      </c>
      <c r="R31" s="280"/>
      <c r="S31" s="254"/>
      <c r="T31" s="286"/>
      <c r="U31" s="254"/>
      <c r="V31" s="281"/>
      <c r="X31" s="60" t="s">
        <v>21</v>
      </c>
      <c r="Y31" s="60"/>
      <c r="Z31" s="248" t="s">
        <v>5</v>
      </c>
      <c r="AA31" s="266"/>
      <c r="AB31" s="19"/>
    </row>
    <row r="32" spans="2:28" ht="10.5" customHeight="1">
      <c r="B32" s="60" t="s">
        <v>22</v>
      </c>
      <c r="C32" s="60"/>
      <c r="D32" s="248" t="s">
        <v>6</v>
      </c>
      <c r="E32" s="266"/>
      <c r="F32" s="276"/>
      <c r="G32" s="88"/>
      <c r="I32" s="289"/>
      <c r="J32" s="290"/>
      <c r="L32" s="60" t="s">
        <v>33</v>
      </c>
      <c r="M32" s="60"/>
      <c r="N32" s="248" t="s">
        <v>13</v>
      </c>
      <c r="O32" s="266"/>
      <c r="P32" s="254"/>
      <c r="Q32" s="283" t="s">
        <v>100</v>
      </c>
      <c r="R32" s="280"/>
      <c r="S32" s="254"/>
      <c r="T32" s="286"/>
      <c r="U32" s="254"/>
      <c r="V32" s="281"/>
      <c r="X32" s="60" t="s">
        <v>22</v>
      </c>
      <c r="Y32" s="60"/>
      <c r="Z32" s="248" t="s">
        <v>6</v>
      </c>
      <c r="AA32" s="266"/>
      <c r="AB32" s="19"/>
    </row>
    <row r="33" spans="2:28" ht="10.5" customHeight="1">
      <c r="B33" s="60" t="s">
        <v>23</v>
      </c>
      <c r="C33" s="60"/>
      <c r="D33" s="248" t="s">
        <v>7</v>
      </c>
      <c r="E33" s="266"/>
      <c r="F33" s="276"/>
      <c r="G33" s="245"/>
      <c r="H33" s="22"/>
      <c r="I33" s="305"/>
      <c r="J33" s="306"/>
      <c r="L33" s="60" t="s">
        <v>34</v>
      </c>
      <c r="M33" s="60"/>
      <c r="N33" s="292" t="s">
        <v>170</v>
      </c>
      <c r="O33" s="266"/>
      <c r="P33" s="254"/>
      <c r="Q33" s="283" t="s">
        <v>100</v>
      </c>
      <c r="R33" s="280"/>
      <c r="S33" s="254"/>
      <c r="T33" s="286"/>
      <c r="U33" s="254"/>
      <c r="V33" s="281"/>
      <c r="X33" s="60" t="s">
        <v>23</v>
      </c>
      <c r="Y33" s="60"/>
      <c r="Z33" s="248" t="s">
        <v>7</v>
      </c>
      <c r="AA33" s="266"/>
      <c r="AB33" s="19"/>
    </row>
    <row r="34" spans="2:28" ht="10.5" customHeight="1">
      <c r="B34" s="60" t="s">
        <v>24</v>
      </c>
      <c r="C34" s="60"/>
      <c r="D34" s="248" t="s">
        <v>99</v>
      </c>
      <c r="E34" s="266"/>
      <c r="F34" s="254"/>
      <c r="G34" s="254"/>
      <c r="H34" s="15" t="s">
        <v>173</v>
      </c>
      <c r="I34" s="280"/>
      <c r="J34" s="281"/>
      <c r="L34" s="60" t="s">
        <v>35</v>
      </c>
      <c r="M34" s="60"/>
      <c r="N34" s="292" t="s">
        <v>171</v>
      </c>
      <c r="O34" s="266"/>
      <c r="P34" s="254"/>
      <c r="Q34" s="283" t="s">
        <v>100</v>
      </c>
      <c r="R34" s="280"/>
      <c r="S34" s="254"/>
      <c r="T34" s="286"/>
      <c r="U34" s="254"/>
      <c r="V34" s="281"/>
      <c r="X34" s="60" t="s">
        <v>24</v>
      </c>
      <c r="Y34" s="60"/>
      <c r="Z34" s="248" t="s">
        <v>99</v>
      </c>
      <c r="AA34" s="266"/>
      <c r="AB34" s="19"/>
    </row>
    <row r="35" spans="2:28" ht="10.5" customHeight="1">
      <c r="B35" s="60" t="s">
        <v>25</v>
      </c>
      <c r="C35" s="60"/>
      <c r="D35" s="248" t="s">
        <v>8</v>
      </c>
      <c r="E35" s="266"/>
      <c r="F35" s="254"/>
      <c r="G35" s="254"/>
      <c r="H35" s="15" t="s">
        <v>173</v>
      </c>
      <c r="I35" s="280"/>
      <c r="J35" s="281"/>
      <c r="L35" s="60" t="s">
        <v>36</v>
      </c>
      <c r="M35" s="60"/>
      <c r="N35" s="292" t="s">
        <v>308</v>
      </c>
      <c r="O35" s="266"/>
      <c r="P35" s="254"/>
      <c r="Q35" s="283" t="s">
        <v>100</v>
      </c>
      <c r="R35" s="280"/>
      <c r="S35" s="254"/>
      <c r="T35" s="286"/>
      <c r="U35" s="254"/>
      <c r="V35" s="281"/>
      <c r="X35" s="60" t="s">
        <v>25</v>
      </c>
      <c r="Y35" s="60"/>
      <c r="Z35" s="248" t="s">
        <v>145</v>
      </c>
      <c r="AA35" s="266"/>
      <c r="AB35" s="19"/>
    </row>
    <row r="36" spans="2:28" ht="10.5" customHeight="1">
      <c r="B36" s="60" t="s">
        <v>26</v>
      </c>
      <c r="C36" s="60"/>
      <c r="D36" s="248" t="s">
        <v>98</v>
      </c>
      <c r="E36" s="266"/>
      <c r="F36" s="254"/>
      <c r="G36" s="254"/>
      <c r="H36" s="15" t="s">
        <v>173</v>
      </c>
      <c r="I36" s="280"/>
      <c r="J36" s="281"/>
      <c r="L36" s="60" t="s">
        <v>37</v>
      </c>
      <c r="M36" s="60"/>
      <c r="N36" s="292" t="s">
        <v>309</v>
      </c>
      <c r="O36" s="266"/>
      <c r="P36" s="254"/>
      <c r="Q36" s="283" t="s">
        <v>100</v>
      </c>
      <c r="R36" s="280"/>
      <c r="S36" s="254"/>
      <c r="T36" s="286"/>
      <c r="U36" s="254"/>
      <c r="V36" s="281"/>
      <c r="X36" s="60" t="s">
        <v>26</v>
      </c>
      <c r="Y36" s="60"/>
      <c r="Z36" s="248" t="s">
        <v>145</v>
      </c>
      <c r="AA36" s="266"/>
      <c r="AB36" s="19"/>
    </row>
    <row r="37" spans="2:28" ht="10.5" customHeight="1">
      <c r="B37" s="60" t="s">
        <v>27</v>
      </c>
      <c r="C37" s="60"/>
      <c r="D37" s="248" t="s">
        <v>2</v>
      </c>
      <c r="E37" s="266"/>
      <c r="F37" s="254"/>
      <c r="G37" s="254"/>
      <c r="H37" s="15" t="s">
        <v>173</v>
      </c>
      <c r="I37" s="280"/>
      <c r="J37" s="281"/>
      <c r="L37" s="60" t="s">
        <v>38</v>
      </c>
      <c r="M37" s="60"/>
      <c r="N37" s="248" t="s">
        <v>12</v>
      </c>
      <c r="O37" s="266"/>
      <c r="P37" s="254"/>
      <c r="Q37" s="283" t="s">
        <v>100</v>
      </c>
      <c r="R37" s="280"/>
      <c r="S37" s="254"/>
      <c r="T37" s="286"/>
      <c r="U37" s="254"/>
      <c r="V37" s="281"/>
      <c r="X37" s="60" t="s">
        <v>27</v>
      </c>
      <c r="Y37" s="60"/>
      <c r="Z37" s="248" t="s">
        <v>145</v>
      </c>
      <c r="AA37" s="266"/>
      <c r="AB37" s="19"/>
    </row>
    <row r="38" spans="2:28" ht="10.5" customHeight="1">
      <c r="B38" s="15" t="s">
        <v>28</v>
      </c>
      <c r="C38" s="15"/>
      <c r="D38" s="8" t="s">
        <v>9</v>
      </c>
      <c r="E38" s="266"/>
      <c r="F38" s="254"/>
      <c r="G38" s="254"/>
      <c r="H38" s="15" t="s">
        <v>173</v>
      </c>
      <c r="I38" s="280"/>
      <c r="J38" s="281"/>
      <c r="L38" s="15" t="s">
        <v>39</v>
      </c>
      <c r="M38" s="15"/>
      <c r="N38" s="8" t="s">
        <v>11</v>
      </c>
      <c r="O38" s="266"/>
      <c r="P38" s="254"/>
      <c r="Q38" s="283" t="s">
        <v>100</v>
      </c>
      <c r="R38" s="280"/>
      <c r="S38" s="254"/>
      <c r="T38" s="286"/>
      <c r="U38" s="254"/>
      <c r="V38" s="281"/>
      <c r="X38" s="15" t="s">
        <v>28</v>
      </c>
      <c r="Y38" s="15"/>
      <c r="Z38" s="8" t="s">
        <v>144</v>
      </c>
      <c r="AA38" s="266"/>
      <c r="AB38" s="19"/>
    </row>
    <row r="39" spans="5:28" ht="4.5" customHeight="1">
      <c r="E39" s="293"/>
      <c r="F39" s="295"/>
      <c r="I39" s="289"/>
      <c r="J39" s="296"/>
      <c r="O39" s="293"/>
      <c r="P39" s="295"/>
      <c r="Q39" s="297"/>
      <c r="R39" s="297"/>
      <c r="S39" s="297"/>
      <c r="T39" s="296"/>
      <c r="U39" s="289"/>
      <c r="V39" s="296"/>
      <c r="AA39" s="293"/>
      <c r="AB39" s="60"/>
    </row>
    <row r="40" spans="2:28" ht="10.5" customHeight="1">
      <c r="B40" s="250" t="s">
        <v>149</v>
      </c>
      <c r="C40" s="251"/>
      <c r="D40" s="251"/>
      <c r="E40" s="251"/>
      <c r="F40" s="298"/>
      <c r="G40" s="256"/>
      <c r="H40" s="251" t="s">
        <v>41</v>
      </c>
      <c r="I40" s="257"/>
      <c r="J40" s="299" t="s">
        <v>40</v>
      </c>
      <c r="L40" s="250" t="s">
        <v>334</v>
      </c>
      <c r="M40" s="251"/>
      <c r="N40" s="251"/>
      <c r="O40" s="294"/>
      <c r="P40" s="259"/>
      <c r="Q40" s="260" t="s">
        <v>100</v>
      </c>
      <c r="R40" s="261"/>
      <c r="S40" s="300"/>
      <c r="T40" s="263" t="s">
        <v>1</v>
      </c>
      <c r="U40" s="300"/>
      <c r="V40" s="265" t="s">
        <v>42</v>
      </c>
      <c r="X40" s="250" t="s">
        <v>107</v>
      </c>
      <c r="Y40" s="251"/>
      <c r="Z40" s="251"/>
      <c r="AA40" s="294"/>
      <c r="AB40" s="252"/>
    </row>
    <row r="41" spans="2:28" ht="10.5" customHeight="1">
      <c r="B41" s="1" t="s">
        <v>18</v>
      </c>
      <c r="D41" s="89" t="s">
        <v>2</v>
      </c>
      <c r="E41" s="253"/>
      <c r="F41" s="276"/>
      <c r="G41" s="276"/>
      <c r="H41" s="15" t="s">
        <v>173</v>
      </c>
      <c r="I41" s="301"/>
      <c r="J41" s="270"/>
      <c r="L41" s="1" t="s">
        <v>29</v>
      </c>
      <c r="N41" s="89" t="s">
        <v>10</v>
      </c>
      <c r="O41" s="253"/>
      <c r="P41" s="302"/>
      <c r="Q41" s="272" t="s">
        <v>100</v>
      </c>
      <c r="R41" s="269"/>
      <c r="S41" s="269"/>
      <c r="T41" s="275"/>
      <c r="U41" s="303"/>
      <c r="V41" s="304"/>
      <c r="X41" s="1" t="s">
        <v>18</v>
      </c>
      <c r="Z41" s="89" t="s">
        <v>145</v>
      </c>
      <c r="AA41" s="253"/>
      <c r="AB41" s="323"/>
    </row>
    <row r="42" spans="2:28" ht="10.5" customHeight="1">
      <c r="B42" s="60" t="s">
        <v>19</v>
      </c>
      <c r="C42" s="60"/>
      <c r="D42" s="248" t="s">
        <v>3</v>
      </c>
      <c r="E42" s="266"/>
      <c r="F42" s="254"/>
      <c r="G42" s="247"/>
      <c r="H42" s="60"/>
      <c r="I42" s="287"/>
      <c r="J42" s="288"/>
      <c r="L42" s="60" t="s">
        <v>30</v>
      </c>
      <c r="M42" s="60"/>
      <c r="N42" s="248" t="s">
        <v>14</v>
      </c>
      <c r="O42" s="266"/>
      <c r="P42" s="254"/>
      <c r="Q42" s="283" t="s">
        <v>100</v>
      </c>
      <c r="R42" s="280"/>
      <c r="S42" s="254"/>
      <c r="T42" s="286"/>
      <c r="U42" s="254"/>
      <c r="V42" s="281"/>
      <c r="X42" s="60" t="s">
        <v>19</v>
      </c>
      <c r="Y42" s="60"/>
      <c r="Z42" s="248" t="s">
        <v>168</v>
      </c>
      <c r="AA42" s="266"/>
      <c r="AB42" s="19"/>
    </row>
    <row r="43" spans="2:28" ht="10.5" customHeight="1">
      <c r="B43" s="60" t="s">
        <v>20</v>
      </c>
      <c r="C43" s="60"/>
      <c r="D43" s="248" t="s">
        <v>4</v>
      </c>
      <c r="E43" s="266"/>
      <c r="F43" s="254"/>
      <c r="G43" s="88"/>
      <c r="I43" s="289"/>
      <c r="J43" s="290"/>
      <c r="L43" s="60" t="s">
        <v>31</v>
      </c>
      <c r="M43" s="60"/>
      <c r="N43" s="292" t="s">
        <v>15</v>
      </c>
      <c r="O43" s="266"/>
      <c r="P43" s="254"/>
      <c r="Q43" s="283" t="s">
        <v>100</v>
      </c>
      <c r="R43" s="280"/>
      <c r="S43" s="254"/>
      <c r="T43" s="286"/>
      <c r="U43" s="254"/>
      <c r="V43" s="281"/>
      <c r="X43" s="60" t="s">
        <v>20</v>
      </c>
      <c r="Y43" s="60"/>
      <c r="Z43" s="248" t="s">
        <v>168</v>
      </c>
      <c r="AA43" s="266"/>
      <c r="AB43" s="19"/>
    </row>
    <row r="44" spans="2:28" ht="10.5" customHeight="1">
      <c r="B44" s="60" t="s">
        <v>21</v>
      </c>
      <c r="C44" s="60"/>
      <c r="D44" s="248" t="s">
        <v>5</v>
      </c>
      <c r="E44" s="266"/>
      <c r="F44" s="254"/>
      <c r="G44" s="88"/>
      <c r="I44" s="289"/>
      <c r="J44" s="290"/>
      <c r="L44" s="60" t="s">
        <v>32</v>
      </c>
      <c r="M44" s="60"/>
      <c r="N44" s="248" t="s">
        <v>7</v>
      </c>
      <c r="O44" s="266"/>
      <c r="P44" s="254"/>
      <c r="Q44" s="283" t="s">
        <v>100</v>
      </c>
      <c r="R44" s="280"/>
      <c r="S44" s="254"/>
      <c r="T44" s="286"/>
      <c r="U44" s="254"/>
      <c r="V44" s="281"/>
      <c r="X44" s="60" t="s">
        <v>21</v>
      </c>
      <c r="Y44" s="60"/>
      <c r="Z44" s="248" t="s">
        <v>145</v>
      </c>
      <c r="AA44" s="266"/>
      <c r="AB44" s="19"/>
    </row>
    <row r="45" spans="2:28" ht="10.5" customHeight="1">
      <c r="B45" s="60" t="s">
        <v>22</v>
      </c>
      <c r="C45" s="60"/>
      <c r="D45" s="248" t="s">
        <v>6</v>
      </c>
      <c r="E45" s="266"/>
      <c r="F45" s="254"/>
      <c r="G45" s="88"/>
      <c r="I45" s="289"/>
      <c r="J45" s="290"/>
      <c r="L45" s="60" t="s">
        <v>33</v>
      </c>
      <c r="M45" s="60"/>
      <c r="N45" s="248" t="s">
        <v>13</v>
      </c>
      <c r="O45" s="266"/>
      <c r="P45" s="254"/>
      <c r="Q45" s="283" t="s">
        <v>100</v>
      </c>
      <c r="R45" s="280"/>
      <c r="S45" s="254"/>
      <c r="T45" s="286"/>
      <c r="U45" s="254"/>
      <c r="V45" s="281"/>
      <c r="X45" s="60" t="s">
        <v>22</v>
      </c>
      <c r="Y45" s="60"/>
      <c r="Z45" s="248" t="s">
        <v>168</v>
      </c>
      <c r="AA45" s="266"/>
      <c r="AB45" s="19"/>
    </row>
    <row r="46" spans="2:28" ht="10.5" customHeight="1">
      <c r="B46" s="60" t="s">
        <v>23</v>
      </c>
      <c r="C46" s="60"/>
      <c r="D46" s="248" t="s">
        <v>7</v>
      </c>
      <c r="E46" s="266"/>
      <c r="F46" s="254"/>
      <c r="G46" s="245"/>
      <c r="H46" s="22"/>
      <c r="I46" s="305"/>
      <c r="J46" s="306"/>
      <c r="L46" s="60" t="s">
        <v>34</v>
      </c>
      <c r="M46" s="60"/>
      <c r="N46" s="292" t="s">
        <v>170</v>
      </c>
      <c r="O46" s="266"/>
      <c r="P46" s="254"/>
      <c r="Q46" s="283" t="s">
        <v>100</v>
      </c>
      <c r="R46" s="280"/>
      <c r="S46" s="254"/>
      <c r="T46" s="286"/>
      <c r="U46" s="254"/>
      <c r="V46" s="281"/>
      <c r="X46" s="60" t="s">
        <v>23</v>
      </c>
      <c r="Y46" s="60"/>
      <c r="Z46" s="248" t="s">
        <v>168</v>
      </c>
      <c r="AA46" s="266"/>
      <c r="AB46" s="19"/>
    </row>
    <row r="47" spans="2:28" ht="10.5" customHeight="1">
      <c r="B47" s="60" t="s">
        <v>24</v>
      </c>
      <c r="C47" s="60"/>
      <c r="D47" s="248" t="s">
        <v>99</v>
      </c>
      <c r="E47" s="266"/>
      <c r="F47" s="254"/>
      <c r="G47" s="254"/>
      <c r="H47" s="15" t="s">
        <v>173</v>
      </c>
      <c r="I47" s="280"/>
      <c r="J47" s="281"/>
      <c r="L47" s="60" t="s">
        <v>35</v>
      </c>
      <c r="M47" s="60"/>
      <c r="N47" s="292" t="s">
        <v>171</v>
      </c>
      <c r="O47" s="266"/>
      <c r="P47" s="254"/>
      <c r="Q47" s="283" t="s">
        <v>100</v>
      </c>
      <c r="R47" s="280"/>
      <c r="S47" s="254"/>
      <c r="T47" s="286"/>
      <c r="U47" s="254"/>
      <c r="V47" s="281"/>
      <c r="X47" s="60" t="s">
        <v>24</v>
      </c>
      <c r="Y47" s="60"/>
      <c r="Z47" s="248" t="s">
        <v>145</v>
      </c>
      <c r="AA47" s="266"/>
      <c r="AB47" s="19"/>
    </row>
    <row r="48" spans="2:28" ht="10.5" customHeight="1">
      <c r="B48" s="60" t="s">
        <v>25</v>
      </c>
      <c r="C48" s="60"/>
      <c r="D48" s="248" t="s">
        <v>8</v>
      </c>
      <c r="E48" s="266"/>
      <c r="F48" s="254"/>
      <c r="G48" s="254"/>
      <c r="H48" s="15" t="s">
        <v>173</v>
      </c>
      <c r="I48" s="280"/>
      <c r="J48" s="281"/>
      <c r="L48" s="60" t="s">
        <v>36</v>
      </c>
      <c r="M48" s="60"/>
      <c r="N48" s="292" t="s">
        <v>308</v>
      </c>
      <c r="O48" s="266"/>
      <c r="P48" s="254"/>
      <c r="Q48" s="283" t="s">
        <v>100</v>
      </c>
      <c r="R48" s="280"/>
      <c r="S48" s="254"/>
      <c r="T48" s="286"/>
      <c r="U48" s="254"/>
      <c r="V48" s="281"/>
      <c r="X48" s="60" t="s">
        <v>25</v>
      </c>
      <c r="Y48" s="60"/>
      <c r="Z48" s="248" t="s">
        <v>145</v>
      </c>
      <c r="AA48" s="266"/>
      <c r="AB48" s="19"/>
    </row>
    <row r="49" spans="2:28" ht="10.5" customHeight="1">
      <c r="B49" s="60" t="s">
        <v>26</v>
      </c>
      <c r="C49" s="60"/>
      <c r="D49" s="248" t="s">
        <v>98</v>
      </c>
      <c r="E49" s="266"/>
      <c r="F49" s="254"/>
      <c r="G49" s="254"/>
      <c r="H49" s="15" t="s">
        <v>173</v>
      </c>
      <c r="I49" s="280"/>
      <c r="J49" s="281"/>
      <c r="L49" s="60" t="s">
        <v>37</v>
      </c>
      <c r="M49" s="60"/>
      <c r="N49" s="292" t="s">
        <v>309</v>
      </c>
      <c r="O49" s="266"/>
      <c r="P49" s="254"/>
      <c r="Q49" s="283" t="s">
        <v>100</v>
      </c>
      <c r="R49" s="280"/>
      <c r="S49" s="254"/>
      <c r="T49" s="286"/>
      <c r="U49" s="254"/>
      <c r="V49" s="281"/>
      <c r="X49" s="60" t="s">
        <v>26</v>
      </c>
      <c r="Y49" s="60"/>
      <c r="Z49" s="248" t="s">
        <v>146</v>
      </c>
      <c r="AA49" s="266"/>
      <c r="AB49" s="19"/>
    </row>
    <row r="50" spans="2:28" ht="10.5" customHeight="1">
      <c r="B50" s="60" t="s">
        <v>27</v>
      </c>
      <c r="C50" s="60"/>
      <c r="D50" s="248" t="s">
        <v>2</v>
      </c>
      <c r="E50" s="266"/>
      <c r="F50" s="254"/>
      <c r="G50" s="254"/>
      <c r="H50" s="15" t="s">
        <v>173</v>
      </c>
      <c r="I50" s="280"/>
      <c r="J50" s="281"/>
      <c r="L50" s="60" t="s">
        <v>38</v>
      </c>
      <c r="M50" s="60"/>
      <c r="N50" s="248" t="s">
        <v>12</v>
      </c>
      <c r="O50" s="266"/>
      <c r="P50" s="254"/>
      <c r="Q50" s="283" t="s">
        <v>100</v>
      </c>
      <c r="R50" s="280"/>
      <c r="S50" s="254"/>
      <c r="T50" s="286"/>
      <c r="U50" s="254"/>
      <c r="V50" s="281"/>
      <c r="X50" s="60" t="s">
        <v>27</v>
      </c>
      <c r="Y50" s="60"/>
      <c r="Z50" s="248" t="s">
        <v>147</v>
      </c>
      <c r="AA50" s="266"/>
      <c r="AB50" s="19"/>
    </row>
    <row r="51" spans="2:28" ht="10.5" customHeight="1">
      <c r="B51" s="15" t="s">
        <v>28</v>
      </c>
      <c r="C51" s="15"/>
      <c r="D51" s="8" t="s">
        <v>99</v>
      </c>
      <c r="E51" s="266"/>
      <c r="F51" s="254"/>
      <c r="G51" s="254"/>
      <c r="H51" s="15" t="s">
        <v>173</v>
      </c>
      <c r="I51" s="280"/>
      <c r="J51" s="281"/>
      <c r="L51" s="15" t="s">
        <v>39</v>
      </c>
      <c r="M51" s="15"/>
      <c r="N51" s="8" t="s">
        <v>11</v>
      </c>
      <c r="O51" s="266"/>
      <c r="P51" s="254"/>
      <c r="Q51" s="283" t="s">
        <v>100</v>
      </c>
      <c r="R51" s="280"/>
      <c r="S51" s="254"/>
      <c r="T51" s="286"/>
      <c r="U51" s="254"/>
      <c r="V51" s="281"/>
      <c r="X51" s="15" t="s">
        <v>28</v>
      </c>
      <c r="Y51" s="15"/>
      <c r="Z51" s="8" t="s">
        <v>148</v>
      </c>
      <c r="AA51" s="266"/>
      <c r="AB51" s="19"/>
    </row>
    <row r="52" spans="5:28" ht="4.5" customHeight="1">
      <c r="E52" s="293"/>
      <c r="F52" s="295"/>
      <c r="I52" s="289"/>
      <c r="J52" s="296"/>
      <c r="O52" s="293"/>
      <c r="P52" s="295"/>
      <c r="Q52" s="297"/>
      <c r="R52" s="297"/>
      <c r="S52" s="297"/>
      <c r="T52" s="296"/>
      <c r="U52" s="289"/>
      <c r="V52" s="296"/>
      <c r="AA52" s="293"/>
      <c r="AB52" s="60"/>
    </row>
    <row r="53" spans="2:28" ht="10.5" customHeight="1">
      <c r="B53" s="250" t="s">
        <v>112</v>
      </c>
      <c r="C53" s="251"/>
      <c r="D53" s="251"/>
      <c r="E53" s="294"/>
      <c r="F53" s="298"/>
      <c r="G53" s="256"/>
      <c r="H53" s="251" t="s">
        <v>41</v>
      </c>
      <c r="I53" s="257"/>
      <c r="J53" s="299" t="s">
        <v>40</v>
      </c>
      <c r="L53" s="250" t="s">
        <v>381</v>
      </c>
      <c r="M53" s="251"/>
      <c r="N53" s="251"/>
      <c r="O53" s="294"/>
      <c r="P53" s="259"/>
      <c r="Q53" s="260" t="s">
        <v>100</v>
      </c>
      <c r="R53" s="261"/>
      <c r="S53" s="300"/>
      <c r="T53" s="263" t="s">
        <v>1</v>
      </c>
      <c r="U53" s="300"/>
      <c r="V53" s="265" t="s">
        <v>42</v>
      </c>
      <c r="X53" s="250" t="s">
        <v>108</v>
      </c>
      <c r="Y53" s="251"/>
      <c r="Z53" s="251"/>
      <c r="AA53" s="294"/>
      <c r="AB53" s="252"/>
    </row>
    <row r="54" spans="2:28" ht="10.5" customHeight="1">
      <c r="B54" s="1" t="s">
        <v>18</v>
      </c>
      <c r="D54" s="89" t="s">
        <v>2</v>
      </c>
      <c r="E54" s="253"/>
      <c r="F54" s="276"/>
      <c r="G54" s="276"/>
      <c r="H54" s="15" t="s">
        <v>173</v>
      </c>
      <c r="I54" s="301"/>
      <c r="J54" s="270"/>
      <c r="L54" s="1" t="s">
        <v>29</v>
      </c>
      <c r="N54" s="89" t="s">
        <v>10</v>
      </c>
      <c r="O54" s="253"/>
      <c r="P54" s="302"/>
      <c r="Q54" s="272" t="s">
        <v>100</v>
      </c>
      <c r="R54" s="269"/>
      <c r="S54" s="269"/>
      <c r="T54" s="275"/>
      <c r="U54" s="303"/>
      <c r="V54" s="304"/>
      <c r="X54" s="1" t="s">
        <v>29</v>
      </c>
      <c r="Z54" s="89" t="s">
        <v>10</v>
      </c>
      <c r="AA54" s="253"/>
      <c r="AB54" s="323"/>
    </row>
    <row r="55" spans="2:28" ht="10.5" customHeight="1">
      <c r="B55" s="60" t="s">
        <v>19</v>
      </c>
      <c r="C55" s="60"/>
      <c r="D55" s="248" t="s">
        <v>3</v>
      </c>
      <c r="E55" s="266"/>
      <c r="F55" s="276"/>
      <c r="G55" s="247"/>
      <c r="H55" s="60"/>
      <c r="I55" s="287"/>
      <c r="J55" s="288"/>
      <c r="L55" s="60" t="s">
        <v>30</v>
      </c>
      <c r="M55" s="60"/>
      <c r="N55" s="248" t="s">
        <v>14</v>
      </c>
      <c r="O55" s="266"/>
      <c r="P55" s="254"/>
      <c r="Q55" s="283" t="s">
        <v>100</v>
      </c>
      <c r="R55" s="280"/>
      <c r="S55" s="254"/>
      <c r="T55" s="286"/>
      <c r="U55" s="254"/>
      <c r="V55" s="281"/>
      <c r="X55" s="60" t="s">
        <v>30</v>
      </c>
      <c r="Y55" s="60"/>
      <c r="Z55" s="248" t="s">
        <v>14</v>
      </c>
      <c r="AA55" s="266"/>
      <c r="AB55" s="19"/>
    </row>
    <row r="56" spans="2:28" ht="10.5" customHeight="1">
      <c r="B56" s="60" t="s">
        <v>20</v>
      </c>
      <c r="C56" s="60"/>
      <c r="D56" s="248" t="s">
        <v>4</v>
      </c>
      <c r="E56" s="266"/>
      <c r="F56" s="276"/>
      <c r="G56" s="88"/>
      <c r="I56" s="289"/>
      <c r="J56" s="290"/>
      <c r="L56" s="60" t="s">
        <v>31</v>
      </c>
      <c r="M56" s="60"/>
      <c r="N56" s="248" t="s">
        <v>43</v>
      </c>
      <c r="O56" s="266"/>
      <c r="P56" s="254"/>
      <c r="Q56" s="283" t="s">
        <v>100</v>
      </c>
      <c r="R56" s="280"/>
      <c r="S56" s="254"/>
      <c r="T56" s="286"/>
      <c r="U56" s="254"/>
      <c r="V56" s="281"/>
      <c r="X56" s="60" t="s">
        <v>31</v>
      </c>
      <c r="Y56" s="60"/>
      <c r="Z56" s="248" t="s">
        <v>145</v>
      </c>
      <c r="AA56" s="266"/>
      <c r="AB56" s="19"/>
    </row>
    <row r="57" spans="2:28" ht="10.5" customHeight="1">
      <c r="B57" s="60" t="s">
        <v>21</v>
      </c>
      <c r="C57" s="60"/>
      <c r="D57" s="248" t="s">
        <v>5</v>
      </c>
      <c r="E57" s="266"/>
      <c r="F57" s="276"/>
      <c r="G57" s="88"/>
      <c r="I57" s="289"/>
      <c r="J57" s="290"/>
      <c r="L57" s="60" t="s">
        <v>32</v>
      </c>
      <c r="M57" s="60"/>
      <c r="N57" s="248" t="s">
        <v>7</v>
      </c>
      <c r="O57" s="266"/>
      <c r="P57" s="254"/>
      <c r="Q57" s="283" t="s">
        <v>100</v>
      </c>
      <c r="R57" s="280"/>
      <c r="S57" s="254"/>
      <c r="T57" s="286"/>
      <c r="U57" s="254"/>
      <c r="V57" s="281"/>
      <c r="X57" s="60" t="s">
        <v>32</v>
      </c>
      <c r="Y57" s="60"/>
      <c r="Z57" s="248" t="s">
        <v>7</v>
      </c>
      <c r="AA57" s="266"/>
      <c r="AB57" s="19"/>
    </row>
    <row r="58" spans="2:28" ht="10.5" customHeight="1">
      <c r="B58" s="60" t="s">
        <v>22</v>
      </c>
      <c r="C58" s="60"/>
      <c r="D58" s="248" t="s">
        <v>6</v>
      </c>
      <c r="E58" s="266"/>
      <c r="F58" s="276"/>
      <c r="G58" s="88"/>
      <c r="I58" s="289"/>
      <c r="J58" s="290"/>
      <c r="L58" s="60" t="s">
        <v>33</v>
      </c>
      <c r="M58" s="60"/>
      <c r="N58" s="248" t="s">
        <v>13</v>
      </c>
      <c r="O58" s="266"/>
      <c r="P58" s="254"/>
      <c r="Q58" s="283" t="s">
        <v>100</v>
      </c>
      <c r="R58" s="280"/>
      <c r="S58" s="254"/>
      <c r="T58" s="286"/>
      <c r="U58" s="254"/>
      <c r="V58" s="281"/>
      <c r="X58" s="60" t="s">
        <v>33</v>
      </c>
      <c r="Y58" s="60"/>
      <c r="Z58" s="248" t="s">
        <v>13</v>
      </c>
      <c r="AA58" s="266"/>
      <c r="AB58" s="19"/>
    </row>
    <row r="59" spans="2:28" ht="10.5" customHeight="1">
      <c r="B59" s="60" t="s">
        <v>23</v>
      </c>
      <c r="C59" s="60"/>
      <c r="D59" s="248" t="s">
        <v>7</v>
      </c>
      <c r="E59" s="266"/>
      <c r="F59" s="276"/>
      <c r="G59" s="245"/>
      <c r="H59" s="22"/>
      <c r="I59" s="305"/>
      <c r="J59" s="306"/>
      <c r="L59" s="60" t="s">
        <v>34</v>
      </c>
      <c r="M59" s="60"/>
      <c r="N59" s="292" t="s">
        <v>170</v>
      </c>
      <c r="O59" s="266"/>
      <c r="P59" s="254"/>
      <c r="Q59" s="283" t="s">
        <v>100</v>
      </c>
      <c r="R59" s="280"/>
      <c r="S59" s="254"/>
      <c r="T59" s="286"/>
      <c r="U59" s="254"/>
      <c r="V59" s="281"/>
      <c r="X59" s="60" t="s">
        <v>34</v>
      </c>
      <c r="Y59" s="60"/>
      <c r="Z59" s="248" t="s">
        <v>169</v>
      </c>
      <c r="AA59" s="266"/>
      <c r="AB59" s="19"/>
    </row>
    <row r="60" spans="2:28" ht="10.5" customHeight="1">
      <c r="B60" s="60" t="s">
        <v>24</v>
      </c>
      <c r="C60" s="60"/>
      <c r="D60" s="248" t="s">
        <v>99</v>
      </c>
      <c r="E60" s="266"/>
      <c r="F60" s="254"/>
      <c r="G60" s="254"/>
      <c r="H60" s="15" t="s">
        <v>173</v>
      </c>
      <c r="I60" s="280"/>
      <c r="J60" s="281"/>
      <c r="L60" s="60" t="s">
        <v>35</v>
      </c>
      <c r="M60" s="60"/>
      <c r="N60" s="292" t="s">
        <v>171</v>
      </c>
      <c r="O60" s="266"/>
      <c r="P60" s="254"/>
      <c r="Q60" s="283" t="s">
        <v>100</v>
      </c>
      <c r="R60" s="280"/>
      <c r="S60" s="254"/>
      <c r="T60" s="286"/>
      <c r="U60" s="254"/>
      <c r="V60" s="281"/>
      <c r="X60" s="60" t="s">
        <v>35</v>
      </c>
      <c r="Y60" s="60"/>
      <c r="Z60" s="248" t="s">
        <v>169</v>
      </c>
      <c r="AA60" s="266"/>
      <c r="AB60" s="19"/>
    </row>
    <row r="61" spans="2:28" ht="10.5" customHeight="1">
      <c r="B61" s="60" t="s">
        <v>25</v>
      </c>
      <c r="C61" s="60"/>
      <c r="D61" s="248" t="s">
        <v>8</v>
      </c>
      <c r="E61" s="266"/>
      <c r="F61" s="254"/>
      <c r="G61" s="254"/>
      <c r="H61" s="15" t="s">
        <v>173</v>
      </c>
      <c r="I61" s="280"/>
      <c r="J61" s="281"/>
      <c r="L61" s="60" t="s">
        <v>36</v>
      </c>
      <c r="M61" s="60"/>
      <c r="N61" s="292" t="s">
        <v>308</v>
      </c>
      <c r="O61" s="266"/>
      <c r="P61" s="254"/>
      <c r="Q61" s="283" t="s">
        <v>100</v>
      </c>
      <c r="R61" s="280"/>
      <c r="S61" s="254"/>
      <c r="T61" s="286"/>
      <c r="U61" s="254"/>
      <c r="V61" s="281"/>
      <c r="X61" s="60" t="s">
        <v>36</v>
      </c>
      <c r="Y61" s="60"/>
      <c r="Z61" s="248" t="s">
        <v>145</v>
      </c>
      <c r="AA61" s="266"/>
      <c r="AB61" s="19"/>
    </row>
    <row r="62" spans="2:28" ht="10.5" customHeight="1">
      <c r="B62" s="60" t="s">
        <v>26</v>
      </c>
      <c r="C62" s="60"/>
      <c r="D62" s="248" t="s">
        <v>2</v>
      </c>
      <c r="E62" s="266"/>
      <c r="F62" s="254"/>
      <c r="G62" s="254"/>
      <c r="H62" s="15" t="s">
        <v>173</v>
      </c>
      <c r="I62" s="280"/>
      <c r="J62" s="281"/>
      <c r="L62" s="60" t="s">
        <v>37</v>
      </c>
      <c r="M62" s="60"/>
      <c r="N62" s="292" t="s">
        <v>309</v>
      </c>
      <c r="O62" s="266"/>
      <c r="P62" s="254"/>
      <c r="Q62" s="283" t="s">
        <v>100</v>
      </c>
      <c r="R62" s="280"/>
      <c r="S62" s="254"/>
      <c r="T62" s="286"/>
      <c r="U62" s="254"/>
      <c r="V62" s="281"/>
      <c r="X62" s="60" t="s">
        <v>37</v>
      </c>
      <c r="Y62" s="60"/>
      <c r="Z62" s="248" t="s">
        <v>145</v>
      </c>
      <c r="AA62" s="266"/>
      <c r="AB62" s="19"/>
    </row>
    <row r="63" spans="2:28" ht="10.5" customHeight="1">
      <c r="B63" s="60" t="s">
        <v>27</v>
      </c>
      <c r="C63" s="60"/>
      <c r="D63" s="248" t="s">
        <v>2</v>
      </c>
      <c r="E63" s="266"/>
      <c r="F63" s="254"/>
      <c r="G63" s="254"/>
      <c r="H63" s="15" t="s">
        <v>173</v>
      </c>
      <c r="I63" s="280"/>
      <c r="J63" s="281"/>
      <c r="L63" s="60" t="s">
        <v>38</v>
      </c>
      <c r="M63" s="60"/>
      <c r="N63" s="248" t="s">
        <v>12</v>
      </c>
      <c r="O63" s="266"/>
      <c r="P63" s="254"/>
      <c r="Q63" s="283" t="s">
        <v>100</v>
      </c>
      <c r="R63" s="280"/>
      <c r="S63" s="254"/>
      <c r="T63" s="286"/>
      <c r="U63" s="254"/>
      <c r="V63" s="281"/>
      <c r="X63" s="60" t="s">
        <v>38</v>
      </c>
      <c r="Y63" s="60"/>
      <c r="Z63" s="248" t="s">
        <v>253</v>
      </c>
      <c r="AA63" s="266"/>
      <c r="AB63" s="386"/>
    </row>
    <row r="64" spans="2:28" ht="10.5" customHeight="1">
      <c r="B64" s="15" t="s">
        <v>28</v>
      </c>
      <c r="C64" s="15"/>
      <c r="D64" s="8" t="s">
        <v>9</v>
      </c>
      <c r="E64" s="266"/>
      <c r="F64" s="254"/>
      <c r="G64" s="254"/>
      <c r="H64" s="15" t="s">
        <v>173</v>
      </c>
      <c r="I64" s="280"/>
      <c r="J64" s="281"/>
      <c r="L64" s="15" t="s">
        <v>39</v>
      </c>
      <c r="M64" s="15"/>
      <c r="N64" s="8" t="s">
        <v>11</v>
      </c>
      <c r="O64" s="266"/>
      <c r="P64" s="254"/>
      <c r="Q64" s="283" t="s">
        <v>100</v>
      </c>
      <c r="R64" s="280"/>
      <c r="S64" s="254"/>
      <c r="T64" s="286"/>
      <c r="U64" s="254"/>
      <c r="V64" s="281"/>
      <c r="X64" s="15" t="s">
        <v>39</v>
      </c>
      <c r="Y64" s="15"/>
      <c r="Z64" s="8" t="s">
        <v>254</v>
      </c>
      <c r="AA64" s="266"/>
      <c r="AB64" s="386"/>
    </row>
    <row r="65" spans="6:28" ht="4.5" customHeight="1">
      <c r="F65" s="307"/>
      <c r="P65" s="307"/>
      <c r="Q65" s="308"/>
      <c r="R65" s="308"/>
      <c r="S65" s="308"/>
      <c r="AB65" s="60"/>
    </row>
    <row r="66" spans="2:28" ht="10.5" customHeight="1">
      <c r="B66" s="250" t="s">
        <v>335</v>
      </c>
      <c r="C66" s="251"/>
      <c r="D66" s="251"/>
      <c r="E66" s="294"/>
      <c r="F66" s="298"/>
      <c r="G66" s="256"/>
      <c r="H66" s="251" t="s">
        <v>41</v>
      </c>
      <c r="I66" s="257"/>
      <c r="J66" s="299" t="s">
        <v>40</v>
      </c>
      <c r="L66" s="250" t="s">
        <v>307</v>
      </c>
      <c r="M66" s="251"/>
      <c r="N66" s="251"/>
      <c r="O66" s="294"/>
      <c r="P66" s="259"/>
      <c r="Q66" s="260" t="s">
        <v>100</v>
      </c>
      <c r="R66" s="261"/>
      <c r="S66" s="300"/>
      <c r="T66" s="263" t="s">
        <v>1</v>
      </c>
      <c r="U66" s="300"/>
      <c r="V66" s="265" t="s">
        <v>42</v>
      </c>
      <c r="X66" s="250" t="s">
        <v>380</v>
      </c>
      <c r="Y66" s="251"/>
      <c r="Z66" s="251"/>
      <c r="AA66" s="294"/>
      <c r="AB66" s="252"/>
    </row>
    <row r="67" spans="2:28" ht="10.5" customHeight="1">
      <c r="B67" s="1" t="s">
        <v>18</v>
      </c>
      <c r="D67" s="89" t="s">
        <v>2</v>
      </c>
      <c r="E67" s="253"/>
      <c r="F67" s="276"/>
      <c r="G67" s="276"/>
      <c r="H67" s="15" t="s">
        <v>173</v>
      </c>
      <c r="I67" s="301"/>
      <c r="J67" s="270"/>
      <c r="L67" s="1" t="s">
        <v>29</v>
      </c>
      <c r="N67" s="89" t="s">
        <v>10</v>
      </c>
      <c r="O67" s="253"/>
      <c r="P67" s="302"/>
      <c r="Q67" s="272" t="s">
        <v>100</v>
      </c>
      <c r="R67" s="269"/>
      <c r="S67" s="269"/>
      <c r="T67" s="275"/>
      <c r="U67" s="303"/>
      <c r="V67" s="304"/>
      <c r="X67" s="1" t="s">
        <v>29</v>
      </c>
      <c r="Z67" s="89" t="s">
        <v>10</v>
      </c>
      <c r="AA67" s="253"/>
      <c r="AB67" s="323"/>
    </row>
    <row r="68" spans="2:28" ht="10.5" customHeight="1">
      <c r="B68" s="60" t="s">
        <v>19</v>
      </c>
      <c r="C68" s="60"/>
      <c r="D68" s="248" t="s">
        <v>3</v>
      </c>
      <c r="E68" s="266"/>
      <c r="F68" s="276"/>
      <c r="G68" s="247"/>
      <c r="H68" s="60"/>
      <c r="I68" s="287"/>
      <c r="J68" s="288"/>
      <c r="L68" s="60" t="s">
        <v>30</v>
      </c>
      <c r="M68" s="60"/>
      <c r="N68" s="248" t="s">
        <v>14</v>
      </c>
      <c r="O68" s="266"/>
      <c r="P68" s="254"/>
      <c r="Q68" s="283" t="s">
        <v>100</v>
      </c>
      <c r="R68" s="280"/>
      <c r="S68" s="254"/>
      <c r="T68" s="286"/>
      <c r="U68" s="254"/>
      <c r="V68" s="281"/>
      <c r="X68" s="60" t="s">
        <v>30</v>
      </c>
      <c r="Y68" s="60"/>
      <c r="Z68" s="248" t="s">
        <v>14</v>
      </c>
      <c r="AA68" s="266"/>
      <c r="AB68" s="19"/>
    </row>
    <row r="69" spans="2:28" ht="10.5" customHeight="1">
      <c r="B69" s="60" t="s">
        <v>20</v>
      </c>
      <c r="C69" s="60"/>
      <c r="D69" s="248" t="s">
        <v>4</v>
      </c>
      <c r="E69" s="266"/>
      <c r="F69" s="276"/>
      <c r="G69" s="88"/>
      <c r="I69" s="289"/>
      <c r="J69" s="290"/>
      <c r="L69" s="60" t="s">
        <v>31</v>
      </c>
      <c r="M69" s="60"/>
      <c r="N69" s="248" t="s">
        <v>43</v>
      </c>
      <c r="O69" s="266"/>
      <c r="P69" s="254"/>
      <c r="Q69" s="283" t="s">
        <v>100</v>
      </c>
      <c r="R69" s="280"/>
      <c r="S69" s="254"/>
      <c r="T69" s="286"/>
      <c r="U69" s="254"/>
      <c r="V69" s="281"/>
      <c r="X69" s="60" t="s">
        <v>31</v>
      </c>
      <c r="Y69" s="60"/>
      <c r="Z69" s="248" t="s">
        <v>145</v>
      </c>
      <c r="AA69" s="266"/>
      <c r="AB69" s="19"/>
    </row>
    <row r="70" spans="2:28" ht="10.5" customHeight="1">
      <c r="B70" s="60" t="s">
        <v>21</v>
      </c>
      <c r="C70" s="60"/>
      <c r="D70" s="248" t="s">
        <v>5</v>
      </c>
      <c r="E70" s="266"/>
      <c r="F70" s="276"/>
      <c r="G70" s="88"/>
      <c r="I70" s="289"/>
      <c r="J70" s="290"/>
      <c r="L70" s="60" t="s">
        <v>32</v>
      </c>
      <c r="M70" s="60"/>
      <c r="N70" s="248" t="s">
        <v>7</v>
      </c>
      <c r="O70" s="266"/>
      <c r="P70" s="254"/>
      <c r="Q70" s="283" t="s">
        <v>100</v>
      </c>
      <c r="R70" s="280"/>
      <c r="S70" s="254"/>
      <c r="T70" s="286"/>
      <c r="U70" s="254"/>
      <c r="V70" s="281"/>
      <c r="X70" s="60" t="s">
        <v>32</v>
      </c>
      <c r="Y70" s="60"/>
      <c r="Z70" s="248" t="s">
        <v>7</v>
      </c>
      <c r="AA70" s="266"/>
      <c r="AB70" s="19"/>
    </row>
    <row r="71" spans="2:28" ht="10.5" customHeight="1">
      <c r="B71" s="60" t="s">
        <v>22</v>
      </c>
      <c r="C71" s="60"/>
      <c r="D71" s="248" t="s">
        <v>6</v>
      </c>
      <c r="E71" s="266"/>
      <c r="F71" s="276"/>
      <c r="G71" s="88"/>
      <c r="I71" s="289"/>
      <c r="J71" s="290"/>
      <c r="L71" s="60" t="s">
        <v>33</v>
      </c>
      <c r="M71" s="60"/>
      <c r="N71" s="248" t="s">
        <v>13</v>
      </c>
      <c r="O71" s="266"/>
      <c r="P71" s="254"/>
      <c r="Q71" s="283" t="s">
        <v>100</v>
      </c>
      <c r="R71" s="280"/>
      <c r="S71" s="254"/>
      <c r="T71" s="286"/>
      <c r="U71" s="254"/>
      <c r="V71" s="281"/>
      <c r="X71" s="60" t="s">
        <v>33</v>
      </c>
      <c r="Y71" s="60"/>
      <c r="Z71" s="248" t="s">
        <v>13</v>
      </c>
      <c r="AA71" s="266"/>
      <c r="AB71" s="19"/>
    </row>
    <row r="72" spans="2:28" ht="10.5" customHeight="1">
      <c r="B72" s="60" t="s">
        <v>23</v>
      </c>
      <c r="C72" s="60"/>
      <c r="D72" s="248" t="s">
        <v>7</v>
      </c>
      <c r="E72" s="266"/>
      <c r="F72" s="276"/>
      <c r="G72" s="245"/>
      <c r="H72" s="22"/>
      <c r="I72" s="305"/>
      <c r="J72" s="306"/>
      <c r="L72" s="60" t="s">
        <v>34</v>
      </c>
      <c r="M72" s="60"/>
      <c r="N72" s="248" t="s">
        <v>43</v>
      </c>
      <c r="O72" s="266"/>
      <c r="P72" s="254"/>
      <c r="Q72" s="283" t="s">
        <v>100</v>
      </c>
      <c r="R72" s="280"/>
      <c r="S72" s="254"/>
      <c r="T72" s="286"/>
      <c r="U72" s="254"/>
      <c r="V72" s="281"/>
      <c r="X72" s="60" t="s">
        <v>34</v>
      </c>
      <c r="Y72" s="60"/>
      <c r="Z72" s="248" t="s">
        <v>145</v>
      </c>
      <c r="AA72" s="266"/>
      <c r="AB72" s="19"/>
    </row>
    <row r="73" spans="2:28" ht="10.5" customHeight="1">
      <c r="B73" s="60" t="s">
        <v>24</v>
      </c>
      <c r="C73" s="60"/>
      <c r="D73" s="248" t="s">
        <v>2</v>
      </c>
      <c r="E73" s="266"/>
      <c r="F73" s="254"/>
      <c r="G73" s="254"/>
      <c r="H73" s="15" t="s">
        <v>173</v>
      </c>
      <c r="I73" s="280"/>
      <c r="J73" s="281"/>
      <c r="L73" s="60" t="s">
        <v>35</v>
      </c>
      <c r="M73" s="60"/>
      <c r="N73" s="292" t="s">
        <v>171</v>
      </c>
      <c r="O73" s="266"/>
      <c r="P73" s="254"/>
      <c r="Q73" s="283" t="s">
        <v>100</v>
      </c>
      <c r="R73" s="280"/>
      <c r="S73" s="254"/>
      <c r="T73" s="286"/>
      <c r="U73" s="254"/>
      <c r="V73" s="281"/>
      <c r="X73" s="60" t="s">
        <v>35</v>
      </c>
      <c r="Y73" s="60"/>
      <c r="Z73" s="248" t="s">
        <v>145</v>
      </c>
      <c r="AA73" s="266"/>
      <c r="AB73" s="19"/>
    </row>
    <row r="74" spans="2:28" ht="10.5" customHeight="1">
      <c r="B74" s="60" t="s">
        <v>25</v>
      </c>
      <c r="C74" s="60"/>
      <c r="D74" s="248" t="s">
        <v>8</v>
      </c>
      <c r="E74" s="266"/>
      <c r="F74" s="254"/>
      <c r="G74" s="254"/>
      <c r="H74" s="15" t="s">
        <v>173</v>
      </c>
      <c r="I74" s="280"/>
      <c r="J74" s="281"/>
      <c r="L74" s="60" t="s">
        <v>36</v>
      </c>
      <c r="M74" s="60"/>
      <c r="N74" s="292" t="s">
        <v>308</v>
      </c>
      <c r="O74" s="266"/>
      <c r="P74" s="254"/>
      <c r="Q74" s="283" t="s">
        <v>100</v>
      </c>
      <c r="R74" s="280"/>
      <c r="S74" s="254"/>
      <c r="T74" s="286"/>
      <c r="U74" s="254"/>
      <c r="V74" s="281"/>
      <c r="X74" s="60" t="s">
        <v>36</v>
      </c>
      <c r="Y74" s="60"/>
      <c r="Z74" s="248" t="s">
        <v>145</v>
      </c>
      <c r="AA74" s="266"/>
      <c r="AB74" s="19"/>
    </row>
    <row r="75" spans="2:28" ht="10.5" customHeight="1">
      <c r="B75" s="60" t="s">
        <v>26</v>
      </c>
      <c r="C75" s="60"/>
      <c r="D75" s="248" t="s">
        <v>2</v>
      </c>
      <c r="E75" s="266"/>
      <c r="F75" s="254"/>
      <c r="G75" s="254"/>
      <c r="H75" s="15" t="s">
        <v>173</v>
      </c>
      <c r="I75" s="280"/>
      <c r="J75" s="281"/>
      <c r="L75" s="60" t="s">
        <v>37</v>
      </c>
      <c r="M75" s="60"/>
      <c r="N75" s="292" t="s">
        <v>309</v>
      </c>
      <c r="O75" s="266"/>
      <c r="P75" s="254"/>
      <c r="Q75" s="283" t="s">
        <v>100</v>
      </c>
      <c r="R75" s="280"/>
      <c r="S75" s="254"/>
      <c r="T75" s="286"/>
      <c r="U75" s="254"/>
      <c r="V75" s="281"/>
      <c r="X75" s="60" t="s">
        <v>37</v>
      </c>
      <c r="Y75" s="60"/>
      <c r="Z75" s="248" t="s">
        <v>145</v>
      </c>
      <c r="AA75" s="266"/>
      <c r="AB75" s="19"/>
    </row>
    <row r="76" spans="2:28" ht="10.5" customHeight="1">
      <c r="B76" s="60" t="s">
        <v>27</v>
      </c>
      <c r="C76" s="60"/>
      <c r="D76" s="248" t="s">
        <v>2</v>
      </c>
      <c r="E76" s="266"/>
      <c r="F76" s="254"/>
      <c r="G76" s="254"/>
      <c r="H76" s="15" t="s">
        <v>173</v>
      </c>
      <c r="I76" s="280"/>
      <c r="J76" s="281"/>
      <c r="L76" s="60" t="s">
        <v>38</v>
      </c>
      <c r="M76" s="60"/>
      <c r="N76" s="248" t="s">
        <v>12</v>
      </c>
      <c r="O76" s="266"/>
      <c r="P76" s="254"/>
      <c r="Q76" s="283" t="s">
        <v>100</v>
      </c>
      <c r="R76" s="280"/>
      <c r="S76" s="254"/>
      <c r="T76" s="286"/>
      <c r="U76" s="254"/>
      <c r="V76" s="281"/>
      <c r="X76" s="60" t="s">
        <v>38</v>
      </c>
      <c r="Y76" s="60"/>
      <c r="Z76" s="248" t="s">
        <v>253</v>
      </c>
      <c r="AA76" s="266"/>
      <c r="AB76" s="386"/>
    </row>
    <row r="77" spans="2:28" ht="10.5" customHeight="1">
      <c r="B77" s="15" t="s">
        <v>28</v>
      </c>
      <c r="C77" s="15"/>
      <c r="D77" s="8" t="s">
        <v>9</v>
      </c>
      <c r="E77" s="266"/>
      <c r="F77" s="254"/>
      <c r="G77" s="254"/>
      <c r="H77" s="15" t="s">
        <v>173</v>
      </c>
      <c r="I77" s="280"/>
      <c r="J77" s="281"/>
      <c r="L77" s="15" t="s">
        <v>39</v>
      </c>
      <c r="M77" s="15"/>
      <c r="N77" s="8" t="s">
        <v>11</v>
      </c>
      <c r="O77" s="266"/>
      <c r="P77" s="254"/>
      <c r="Q77" s="283" t="s">
        <v>100</v>
      </c>
      <c r="R77" s="280"/>
      <c r="S77" s="254"/>
      <c r="T77" s="286"/>
      <c r="U77" s="254"/>
      <c r="V77" s="281"/>
      <c r="X77" s="15" t="s">
        <v>39</v>
      </c>
      <c r="Y77" s="15"/>
      <c r="Z77" s="8" t="s">
        <v>254</v>
      </c>
      <c r="AA77" s="266"/>
      <c r="AB77" s="386"/>
    </row>
  </sheetData>
  <mergeCells count="1">
    <mergeCell ref="E1:V1"/>
  </mergeCells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7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8" width="2.7109375" style="1" customWidth="1"/>
    <col min="9" max="9" width="0.85546875" style="1" customWidth="1"/>
    <col min="10" max="10" width="2.7109375" style="1" customWidth="1"/>
    <col min="11" max="12" width="4.7109375" style="1" customWidth="1"/>
    <col min="13" max="13" width="2.7109375" style="1" customWidth="1"/>
    <col min="14" max="14" width="0.85546875" style="1" customWidth="1"/>
    <col min="15" max="15" width="2.7109375" style="1" customWidth="1"/>
    <col min="16" max="16" width="10.7109375" style="1" customWidth="1"/>
    <col min="17" max="17" width="2.7109375" style="1" customWidth="1"/>
    <col min="18" max="18" width="0.85546875" style="1" customWidth="1"/>
    <col min="19" max="20" width="2.7109375" style="1" customWidth="1"/>
    <col min="21" max="21" width="4.7109375" style="1" customWidth="1"/>
    <col min="22" max="22" width="2.7109375" style="1" customWidth="1"/>
    <col min="23" max="24" width="4.7109375" style="1" customWidth="1"/>
    <col min="25" max="25" width="2.7109375" style="1" customWidth="1"/>
    <col min="26" max="26" width="0.85546875" style="1" customWidth="1"/>
    <col min="27" max="27" width="2.7109375" style="1" customWidth="1"/>
    <col min="28" max="28" width="10.7109375" style="1" customWidth="1"/>
    <col min="29" max="29" width="2.7109375" style="1" customWidth="1"/>
    <col min="30" max="31" width="4.7109375" style="1" customWidth="1"/>
    <col min="32" max="32" width="3.28125" style="1" customWidth="1"/>
    <col min="33" max="16384" width="2.7109375" style="1" customWidth="1"/>
  </cols>
  <sheetData>
    <row r="1" spans="2:29" ht="10.5" customHeight="1" thickBot="1"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Y1" s="316" t="s">
        <v>105</v>
      </c>
      <c r="Z1" s="316"/>
      <c r="AA1" s="316"/>
      <c r="AB1" s="390"/>
      <c r="AC1" s="252"/>
    </row>
    <row r="2" spans="25:29" ht="10.5" customHeight="1">
      <c r="Y2" s="1" t="s">
        <v>29</v>
      </c>
      <c r="AA2" s="89" t="s">
        <v>168</v>
      </c>
      <c r="AB2" s="388"/>
      <c r="AC2" s="303"/>
    </row>
    <row r="3" spans="2:29" ht="10.5" customHeight="1">
      <c r="B3" s="250" t="s">
        <v>111</v>
      </c>
      <c r="C3" s="251"/>
      <c r="D3" s="251"/>
      <c r="E3" s="251"/>
      <c r="F3" s="255"/>
      <c r="G3" s="255"/>
      <c r="H3" s="256"/>
      <c r="I3" s="251" t="s">
        <v>41</v>
      </c>
      <c r="J3" s="257"/>
      <c r="K3" s="258" t="s">
        <v>40</v>
      </c>
      <c r="M3" s="250" t="s">
        <v>113</v>
      </c>
      <c r="N3" s="251"/>
      <c r="O3" s="251"/>
      <c r="P3" s="251"/>
      <c r="Q3" s="259"/>
      <c r="R3" s="260" t="s">
        <v>100</v>
      </c>
      <c r="S3" s="261"/>
      <c r="T3" s="262"/>
      <c r="U3" s="263" t="s">
        <v>1</v>
      </c>
      <c r="V3" s="264"/>
      <c r="W3" s="265" t="s">
        <v>42</v>
      </c>
      <c r="Y3" s="60" t="s">
        <v>30</v>
      </c>
      <c r="Z3" s="60"/>
      <c r="AA3" s="248" t="s">
        <v>168</v>
      </c>
      <c r="AB3" s="389"/>
      <c r="AC3" s="19"/>
    </row>
    <row r="4" spans="2:40" ht="10.5" customHeight="1">
      <c r="B4" s="3" t="s">
        <v>18</v>
      </c>
      <c r="D4" s="166" t="s">
        <v>2</v>
      </c>
      <c r="E4" s="253"/>
      <c r="F4" s="267"/>
      <c r="G4" s="267"/>
      <c r="H4" s="268"/>
      <c r="I4" s="26" t="s">
        <v>173</v>
      </c>
      <c r="J4" s="269"/>
      <c r="K4" s="270"/>
      <c r="M4" s="1" t="s">
        <v>29</v>
      </c>
      <c r="O4" s="89" t="s">
        <v>10</v>
      </c>
      <c r="P4" s="253"/>
      <c r="Q4" s="302"/>
      <c r="R4" s="272" t="s">
        <v>100</v>
      </c>
      <c r="S4" s="273"/>
      <c r="T4" s="274"/>
      <c r="U4" s="275"/>
      <c r="V4" s="276"/>
      <c r="W4" s="270"/>
      <c r="Y4" s="60" t="s">
        <v>31</v>
      </c>
      <c r="Z4" s="60"/>
      <c r="AA4" s="248" t="s">
        <v>145</v>
      </c>
      <c r="AB4" s="389"/>
      <c r="AC4" s="19"/>
      <c r="AI4" s="277"/>
      <c r="AJ4" s="277"/>
      <c r="AK4" s="277"/>
      <c r="AL4" s="277"/>
      <c r="AM4" s="277"/>
      <c r="AN4" s="277"/>
    </row>
    <row r="5" spans="2:40" ht="10.5" customHeight="1">
      <c r="B5" s="22"/>
      <c r="C5" s="22"/>
      <c r="D5" s="249"/>
      <c r="E5" s="278"/>
      <c r="F5" s="279"/>
      <c r="G5" s="279"/>
      <c r="H5" s="18"/>
      <c r="I5" s="15" t="s">
        <v>173</v>
      </c>
      <c r="J5" s="280"/>
      <c r="K5" s="281"/>
      <c r="M5" s="22"/>
      <c r="N5" s="22"/>
      <c r="O5" s="249"/>
      <c r="P5" s="278"/>
      <c r="Q5" s="282"/>
      <c r="R5" s="283" t="s">
        <v>100</v>
      </c>
      <c r="S5" s="284"/>
      <c r="T5" s="285"/>
      <c r="U5" s="286"/>
      <c r="V5" s="254"/>
      <c r="W5" s="281"/>
      <c r="Y5" s="60" t="s">
        <v>32</v>
      </c>
      <c r="Z5" s="60"/>
      <c r="AA5" s="248" t="s">
        <v>168</v>
      </c>
      <c r="AB5" s="389"/>
      <c r="AC5" s="19"/>
      <c r="AI5" s="277"/>
      <c r="AJ5" s="277"/>
      <c r="AK5" s="277"/>
      <c r="AL5" s="277"/>
      <c r="AM5" s="277"/>
      <c r="AN5" s="277"/>
    </row>
    <row r="6" spans="2:40" ht="10.5" customHeight="1">
      <c r="B6" s="60" t="s">
        <v>19</v>
      </c>
      <c r="C6" s="60"/>
      <c r="D6" s="248" t="s">
        <v>3</v>
      </c>
      <c r="E6" s="266"/>
      <c r="F6" s="279"/>
      <c r="G6" s="279"/>
      <c r="H6" s="247"/>
      <c r="I6" s="60"/>
      <c r="J6" s="287"/>
      <c r="K6" s="288"/>
      <c r="M6" s="60" t="s">
        <v>30</v>
      </c>
      <c r="N6" s="60"/>
      <c r="O6" s="248" t="s">
        <v>14</v>
      </c>
      <c r="P6" s="266"/>
      <c r="Q6" s="282"/>
      <c r="R6" s="283" t="s">
        <v>100</v>
      </c>
      <c r="S6" s="284"/>
      <c r="T6" s="285"/>
      <c r="U6" s="286"/>
      <c r="V6" s="254"/>
      <c r="W6" s="281"/>
      <c r="Y6" s="60" t="s">
        <v>33</v>
      </c>
      <c r="Z6" s="60"/>
      <c r="AA6" s="248" t="s">
        <v>168</v>
      </c>
      <c r="AB6" s="389"/>
      <c r="AC6" s="19"/>
      <c r="AI6" s="383"/>
      <c r="AJ6" s="383"/>
      <c r="AK6" s="383"/>
      <c r="AL6" s="383"/>
      <c r="AM6" s="383"/>
      <c r="AN6" s="277"/>
    </row>
    <row r="7" spans="2:40" ht="10.5" customHeight="1">
      <c r="B7" s="22"/>
      <c r="C7" s="22"/>
      <c r="D7" s="249"/>
      <c r="E7" s="278"/>
      <c r="F7" s="279"/>
      <c r="G7" s="279"/>
      <c r="H7" s="88"/>
      <c r="J7" s="289"/>
      <c r="K7" s="290"/>
      <c r="M7" s="22"/>
      <c r="N7" s="22"/>
      <c r="O7" s="291"/>
      <c r="P7" s="278"/>
      <c r="Q7" s="282"/>
      <c r="R7" s="283" t="s">
        <v>100</v>
      </c>
      <c r="S7" s="284"/>
      <c r="T7" s="285"/>
      <c r="U7" s="286"/>
      <c r="V7" s="254"/>
      <c r="W7" s="281"/>
      <c r="Y7" s="60" t="s">
        <v>34</v>
      </c>
      <c r="Z7" s="60"/>
      <c r="AA7" s="248" t="s">
        <v>145</v>
      </c>
      <c r="AB7" s="389"/>
      <c r="AC7" s="19"/>
      <c r="AE7" s="293"/>
      <c r="AF7" s="289"/>
      <c r="AI7" s="289"/>
      <c r="AJ7" s="296"/>
      <c r="AK7" s="383"/>
      <c r="AL7" s="383"/>
      <c r="AM7" s="383"/>
      <c r="AN7" s="277"/>
    </row>
    <row r="8" spans="2:40" ht="10.5" customHeight="1">
      <c r="B8" s="60" t="s">
        <v>20</v>
      </c>
      <c r="C8" s="60"/>
      <c r="D8" s="248" t="s">
        <v>4</v>
      </c>
      <c r="E8" s="266"/>
      <c r="F8" s="279"/>
      <c r="G8" s="279"/>
      <c r="H8" s="88"/>
      <c r="J8" s="289"/>
      <c r="K8" s="290"/>
      <c r="M8" s="60" t="s">
        <v>31</v>
      </c>
      <c r="N8" s="60"/>
      <c r="O8" s="292" t="s">
        <v>15</v>
      </c>
      <c r="P8" s="266"/>
      <c r="Q8" s="282"/>
      <c r="R8" s="283" t="s">
        <v>100</v>
      </c>
      <c r="S8" s="284"/>
      <c r="T8" s="285"/>
      <c r="U8" s="286"/>
      <c r="V8" s="254"/>
      <c r="W8" s="281"/>
      <c r="Y8" s="60" t="s">
        <v>35</v>
      </c>
      <c r="Z8" s="60"/>
      <c r="AA8" s="248" t="s">
        <v>145</v>
      </c>
      <c r="AB8" s="389"/>
      <c r="AC8" s="19"/>
      <c r="AI8" s="383"/>
      <c r="AJ8" s="383"/>
      <c r="AK8" s="383"/>
      <c r="AL8" s="383"/>
      <c r="AM8" s="383"/>
      <c r="AN8" s="277"/>
    </row>
    <row r="9" spans="2:40" ht="10.5" customHeight="1">
      <c r="B9" s="22"/>
      <c r="C9" s="22"/>
      <c r="D9" s="249"/>
      <c r="E9" s="278"/>
      <c r="F9" s="279"/>
      <c r="G9" s="279"/>
      <c r="H9" s="88"/>
      <c r="J9" s="289"/>
      <c r="K9" s="290"/>
      <c r="M9" s="22"/>
      <c r="N9" s="22"/>
      <c r="O9" s="291"/>
      <c r="P9" s="278"/>
      <c r="Q9" s="282"/>
      <c r="R9" s="283" t="s">
        <v>100</v>
      </c>
      <c r="S9" s="284"/>
      <c r="T9" s="285"/>
      <c r="U9" s="286"/>
      <c r="V9" s="254"/>
      <c r="W9" s="281"/>
      <c r="Y9" s="60" t="s">
        <v>36</v>
      </c>
      <c r="Z9" s="60"/>
      <c r="AA9" s="248" t="s">
        <v>145</v>
      </c>
      <c r="AB9" s="389"/>
      <c r="AC9" s="19"/>
      <c r="AI9" s="277"/>
      <c r="AJ9" s="277"/>
      <c r="AK9" s="277"/>
      <c r="AL9" s="277"/>
      <c r="AM9" s="277"/>
      <c r="AN9" s="277"/>
    </row>
    <row r="10" spans="2:40" ht="10.5" customHeight="1">
      <c r="B10" s="60" t="s">
        <v>21</v>
      </c>
      <c r="C10" s="60"/>
      <c r="D10" s="248" t="s">
        <v>5</v>
      </c>
      <c r="E10" s="266"/>
      <c r="F10" s="279"/>
      <c r="G10" s="279"/>
      <c r="H10" s="88"/>
      <c r="J10" s="289"/>
      <c r="K10" s="290"/>
      <c r="M10" s="60" t="s">
        <v>32</v>
      </c>
      <c r="N10" s="60"/>
      <c r="O10" s="248" t="s">
        <v>7</v>
      </c>
      <c r="P10" s="266"/>
      <c r="Q10" s="282"/>
      <c r="R10" s="283" t="s">
        <v>100</v>
      </c>
      <c r="S10" s="284"/>
      <c r="T10" s="285"/>
      <c r="U10" s="286"/>
      <c r="V10" s="254"/>
      <c r="W10" s="281"/>
      <c r="Y10" s="60" t="s">
        <v>37</v>
      </c>
      <c r="Z10" s="60"/>
      <c r="AA10" s="248" t="s">
        <v>145</v>
      </c>
      <c r="AB10" s="389"/>
      <c r="AC10" s="19"/>
      <c r="AI10" s="277"/>
      <c r="AJ10" s="277"/>
      <c r="AK10" s="277"/>
      <c r="AL10" s="277"/>
      <c r="AM10" s="277"/>
      <c r="AN10" s="277"/>
    </row>
    <row r="11" spans="2:40" ht="10.5" customHeight="1">
      <c r="B11" s="22"/>
      <c r="C11" s="22"/>
      <c r="D11" s="249"/>
      <c r="E11" s="278"/>
      <c r="F11" s="279"/>
      <c r="G11" s="279"/>
      <c r="H11" s="88"/>
      <c r="J11" s="289"/>
      <c r="K11" s="290"/>
      <c r="M11" s="22"/>
      <c r="N11" s="22"/>
      <c r="O11" s="249"/>
      <c r="P11" s="278"/>
      <c r="Q11" s="282"/>
      <c r="R11" s="283" t="s">
        <v>100</v>
      </c>
      <c r="S11" s="284"/>
      <c r="T11" s="285"/>
      <c r="U11" s="286"/>
      <c r="V11" s="254"/>
      <c r="W11" s="281"/>
      <c r="Y11" s="60" t="s">
        <v>38</v>
      </c>
      <c r="Z11" s="60"/>
      <c r="AA11" s="248" t="s">
        <v>145</v>
      </c>
      <c r="AB11" s="389"/>
      <c r="AC11" s="19"/>
      <c r="AI11" s="277"/>
      <c r="AJ11" s="277"/>
      <c r="AK11" s="277"/>
      <c r="AL11" s="277"/>
      <c r="AM11" s="277"/>
      <c r="AN11" s="277"/>
    </row>
    <row r="12" spans="2:40" ht="10.5" customHeight="1">
      <c r="B12" s="60" t="s">
        <v>22</v>
      </c>
      <c r="C12" s="60"/>
      <c r="D12" s="248" t="s">
        <v>6</v>
      </c>
      <c r="E12" s="266"/>
      <c r="F12" s="279"/>
      <c r="G12" s="279"/>
      <c r="H12" s="88"/>
      <c r="J12" s="289"/>
      <c r="K12" s="290"/>
      <c r="M12" s="60" t="s">
        <v>33</v>
      </c>
      <c r="N12" s="60"/>
      <c r="O12" s="248" t="s">
        <v>13</v>
      </c>
      <c r="P12" s="266"/>
      <c r="Q12" s="282"/>
      <c r="R12" s="283" t="s">
        <v>100</v>
      </c>
      <c r="S12" s="284"/>
      <c r="T12" s="285"/>
      <c r="U12" s="286"/>
      <c r="V12" s="254"/>
      <c r="W12" s="281"/>
      <c r="Y12" s="15" t="s">
        <v>39</v>
      </c>
      <c r="Z12" s="15"/>
      <c r="AA12" s="8" t="s">
        <v>143</v>
      </c>
      <c r="AB12" s="389"/>
      <c r="AC12" s="386"/>
      <c r="AI12" s="277"/>
      <c r="AJ12" s="277"/>
      <c r="AK12" s="277"/>
      <c r="AL12" s="277"/>
      <c r="AM12" s="277"/>
      <c r="AN12" s="277"/>
    </row>
    <row r="13" spans="2:40" ht="10.5" customHeight="1">
      <c r="B13" s="22"/>
      <c r="C13" s="22"/>
      <c r="D13" s="249"/>
      <c r="E13" s="278"/>
      <c r="F13" s="279"/>
      <c r="G13" s="279"/>
      <c r="H13" s="88"/>
      <c r="J13" s="289"/>
      <c r="K13" s="290"/>
      <c r="M13" s="22"/>
      <c r="N13" s="22"/>
      <c r="O13" s="249"/>
      <c r="P13" s="278"/>
      <c r="Q13" s="282"/>
      <c r="R13" s="283" t="s">
        <v>100</v>
      </c>
      <c r="S13" s="284"/>
      <c r="T13" s="285"/>
      <c r="U13" s="286"/>
      <c r="V13" s="254"/>
      <c r="W13" s="281"/>
      <c r="AB13" s="293"/>
      <c r="AC13" s="60"/>
      <c r="AI13" s="277"/>
      <c r="AJ13" s="277"/>
      <c r="AK13" s="277"/>
      <c r="AL13" s="277"/>
      <c r="AM13" s="277"/>
      <c r="AN13" s="277"/>
    </row>
    <row r="14" spans="2:40" ht="10.5" customHeight="1">
      <c r="B14" s="60" t="s">
        <v>23</v>
      </c>
      <c r="C14" s="60"/>
      <c r="D14" s="248" t="s">
        <v>7</v>
      </c>
      <c r="E14" s="266"/>
      <c r="F14" s="279"/>
      <c r="G14" s="279"/>
      <c r="H14" s="88"/>
      <c r="J14" s="289"/>
      <c r="K14" s="290"/>
      <c r="M14" s="60" t="s">
        <v>34</v>
      </c>
      <c r="N14" s="60"/>
      <c r="O14" s="292" t="s">
        <v>170</v>
      </c>
      <c r="P14" s="266"/>
      <c r="Q14" s="282"/>
      <c r="R14" s="283" t="s">
        <v>100</v>
      </c>
      <c r="S14" s="284"/>
      <c r="T14" s="285"/>
      <c r="U14" s="286"/>
      <c r="V14" s="254"/>
      <c r="W14" s="281"/>
      <c r="Y14" s="250" t="s">
        <v>104</v>
      </c>
      <c r="Z14" s="251"/>
      <c r="AA14" s="251"/>
      <c r="AB14" s="294"/>
      <c r="AC14" s="252"/>
      <c r="AI14" s="277"/>
      <c r="AJ14" s="277"/>
      <c r="AK14" s="277"/>
      <c r="AL14" s="277"/>
      <c r="AM14" s="277"/>
      <c r="AN14" s="277"/>
    </row>
    <row r="15" spans="2:40" ht="10.5" customHeight="1">
      <c r="B15" s="22"/>
      <c r="C15" s="22"/>
      <c r="D15" s="249"/>
      <c r="E15" s="278"/>
      <c r="F15" s="279"/>
      <c r="G15" s="279"/>
      <c r="H15" s="88"/>
      <c r="J15" s="289"/>
      <c r="K15" s="290"/>
      <c r="M15" s="22"/>
      <c r="N15" s="22"/>
      <c r="O15" s="291"/>
      <c r="P15" s="278"/>
      <c r="Q15" s="282"/>
      <c r="R15" s="283" t="s">
        <v>100</v>
      </c>
      <c r="S15" s="284"/>
      <c r="T15" s="285"/>
      <c r="U15" s="286"/>
      <c r="V15" s="254"/>
      <c r="W15" s="281"/>
      <c r="Y15" s="1" t="s">
        <v>18</v>
      </c>
      <c r="AA15" s="89" t="s">
        <v>0</v>
      </c>
      <c r="AB15" s="388"/>
      <c r="AC15" s="323"/>
      <c r="AI15" s="277"/>
      <c r="AJ15" s="277"/>
      <c r="AK15" s="277"/>
      <c r="AL15" s="277"/>
      <c r="AM15" s="277"/>
      <c r="AN15" s="277"/>
    </row>
    <row r="16" spans="2:40" ht="10.5" customHeight="1">
      <c r="B16" s="60" t="s">
        <v>24</v>
      </c>
      <c r="C16" s="60"/>
      <c r="D16" s="248" t="s">
        <v>99</v>
      </c>
      <c r="E16" s="266"/>
      <c r="F16" s="279"/>
      <c r="G16" s="279"/>
      <c r="H16" s="18"/>
      <c r="I16" s="15" t="s">
        <v>173</v>
      </c>
      <c r="J16" s="280"/>
      <c r="K16" s="281"/>
      <c r="M16" s="60" t="s">
        <v>35</v>
      </c>
      <c r="N16" s="60"/>
      <c r="O16" s="292" t="s">
        <v>171</v>
      </c>
      <c r="P16" s="266"/>
      <c r="Q16" s="282"/>
      <c r="R16" s="283" t="s">
        <v>100</v>
      </c>
      <c r="S16" s="284"/>
      <c r="T16" s="285"/>
      <c r="U16" s="286"/>
      <c r="V16" s="254"/>
      <c r="W16" s="281"/>
      <c r="Y16" s="60" t="s">
        <v>19</v>
      </c>
      <c r="Z16" s="60"/>
      <c r="AA16" s="248" t="s">
        <v>3</v>
      </c>
      <c r="AB16" s="389"/>
      <c r="AC16" s="19"/>
      <c r="AI16" s="277"/>
      <c r="AJ16" s="277"/>
      <c r="AK16" s="277"/>
      <c r="AL16" s="277"/>
      <c r="AM16" s="277"/>
      <c r="AN16" s="277"/>
    </row>
    <row r="17" spans="2:40" ht="10.5" customHeight="1">
      <c r="B17" s="22"/>
      <c r="C17" s="22"/>
      <c r="D17" s="249"/>
      <c r="E17" s="278"/>
      <c r="F17" s="279"/>
      <c r="G17" s="279"/>
      <c r="H17" s="18"/>
      <c r="I17" s="15" t="s">
        <v>173</v>
      </c>
      <c r="J17" s="280"/>
      <c r="K17" s="281"/>
      <c r="M17" s="22"/>
      <c r="N17" s="22"/>
      <c r="O17" s="291"/>
      <c r="P17" s="278"/>
      <c r="Q17" s="282"/>
      <c r="R17" s="283" t="s">
        <v>100</v>
      </c>
      <c r="S17" s="284"/>
      <c r="T17" s="285"/>
      <c r="U17" s="286"/>
      <c r="V17" s="254"/>
      <c r="W17" s="281"/>
      <c r="Y17" s="60" t="s">
        <v>20</v>
      </c>
      <c r="Z17" s="60"/>
      <c r="AA17" s="248" t="s">
        <v>4</v>
      </c>
      <c r="AB17" s="389"/>
      <c r="AC17" s="19"/>
      <c r="AI17" s="277"/>
      <c r="AJ17" s="277"/>
      <c r="AK17" s="277"/>
      <c r="AL17" s="277"/>
      <c r="AM17" s="277"/>
      <c r="AN17" s="277"/>
    </row>
    <row r="18" spans="2:40" ht="10.5" customHeight="1">
      <c r="B18" s="60" t="s">
        <v>25</v>
      </c>
      <c r="C18" s="60"/>
      <c r="D18" s="248" t="s">
        <v>8</v>
      </c>
      <c r="E18" s="266"/>
      <c r="F18" s="279"/>
      <c r="G18" s="279"/>
      <c r="H18" s="18"/>
      <c r="I18" s="15" t="s">
        <v>173</v>
      </c>
      <c r="J18" s="280"/>
      <c r="K18" s="281"/>
      <c r="M18" s="60" t="s">
        <v>36</v>
      </c>
      <c r="N18" s="60"/>
      <c r="O18" s="292" t="s">
        <v>308</v>
      </c>
      <c r="P18" s="266"/>
      <c r="Q18" s="282"/>
      <c r="R18" s="283" t="s">
        <v>100</v>
      </c>
      <c r="S18" s="284"/>
      <c r="T18" s="285"/>
      <c r="U18" s="286"/>
      <c r="V18" s="254"/>
      <c r="W18" s="281"/>
      <c r="Y18" s="60" t="s">
        <v>21</v>
      </c>
      <c r="Z18" s="60"/>
      <c r="AA18" s="248" t="s">
        <v>5</v>
      </c>
      <c r="AB18" s="389"/>
      <c r="AC18" s="19"/>
      <c r="AI18" s="277"/>
      <c r="AJ18" s="277"/>
      <c r="AK18" s="277"/>
      <c r="AL18" s="277"/>
      <c r="AM18" s="277"/>
      <c r="AN18" s="277"/>
    </row>
    <row r="19" spans="2:29" ht="10.5" customHeight="1">
      <c r="B19" s="22"/>
      <c r="C19" s="22"/>
      <c r="D19" s="249"/>
      <c r="E19" s="278"/>
      <c r="F19" s="279"/>
      <c r="G19" s="279"/>
      <c r="H19" s="18"/>
      <c r="I19" s="15" t="s">
        <v>173</v>
      </c>
      <c r="J19" s="280"/>
      <c r="K19" s="281"/>
      <c r="M19" s="22"/>
      <c r="N19" s="22"/>
      <c r="O19" s="249"/>
      <c r="P19" s="278"/>
      <c r="Q19" s="282"/>
      <c r="R19" s="283" t="s">
        <v>100</v>
      </c>
      <c r="S19" s="284"/>
      <c r="T19" s="285"/>
      <c r="U19" s="286"/>
      <c r="V19" s="254"/>
      <c r="W19" s="281"/>
      <c r="Y19" s="60" t="s">
        <v>22</v>
      </c>
      <c r="Z19" s="60"/>
      <c r="AA19" s="248" t="s">
        <v>6</v>
      </c>
      <c r="AB19" s="389"/>
      <c r="AC19" s="19"/>
    </row>
    <row r="20" spans="2:29" ht="10.5" customHeight="1">
      <c r="B20" s="60" t="s">
        <v>26</v>
      </c>
      <c r="C20" s="60"/>
      <c r="D20" s="248" t="s">
        <v>98</v>
      </c>
      <c r="E20" s="266"/>
      <c r="F20" s="279"/>
      <c r="G20" s="279"/>
      <c r="H20" s="18"/>
      <c r="I20" s="15" t="s">
        <v>173</v>
      </c>
      <c r="J20" s="280"/>
      <c r="K20" s="281"/>
      <c r="M20" s="60" t="s">
        <v>37</v>
      </c>
      <c r="N20" s="60"/>
      <c r="O20" s="292" t="s">
        <v>309</v>
      </c>
      <c r="P20" s="266"/>
      <c r="Q20" s="282"/>
      <c r="R20" s="283" t="s">
        <v>100</v>
      </c>
      <c r="S20" s="284"/>
      <c r="T20" s="285"/>
      <c r="U20" s="286"/>
      <c r="V20" s="254"/>
      <c r="W20" s="281"/>
      <c r="Y20" s="60" t="s">
        <v>23</v>
      </c>
      <c r="Z20" s="60"/>
      <c r="AA20" s="248" t="s">
        <v>7</v>
      </c>
      <c r="AB20" s="389"/>
      <c r="AC20" s="19"/>
    </row>
    <row r="21" spans="2:29" ht="10.5" customHeight="1">
      <c r="B21" s="22"/>
      <c r="C21" s="22"/>
      <c r="D21" s="249"/>
      <c r="E21" s="278"/>
      <c r="F21" s="279"/>
      <c r="G21" s="279"/>
      <c r="H21" s="18"/>
      <c r="I21" s="15" t="s">
        <v>173</v>
      </c>
      <c r="J21" s="280"/>
      <c r="K21" s="281"/>
      <c r="M21" s="22"/>
      <c r="N21" s="22"/>
      <c r="O21" s="249"/>
      <c r="P21" s="278"/>
      <c r="Q21" s="282"/>
      <c r="R21" s="283" t="s">
        <v>100</v>
      </c>
      <c r="S21" s="284"/>
      <c r="T21" s="285"/>
      <c r="U21" s="286"/>
      <c r="V21" s="254"/>
      <c r="W21" s="281"/>
      <c r="Y21" s="60" t="s">
        <v>24</v>
      </c>
      <c r="Z21" s="60"/>
      <c r="AA21" s="248" t="s">
        <v>0</v>
      </c>
      <c r="AB21" s="389"/>
      <c r="AC21" s="19"/>
    </row>
    <row r="22" spans="2:29" ht="10.5" customHeight="1">
      <c r="B22" s="60" t="s">
        <v>27</v>
      </c>
      <c r="C22" s="60"/>
      <c r="D22" s="248" t="s">
        <v>2</v>
      </c>
      <c r="E22" s="253"/>
      <c r="F22" s="267"/>
      <c r="G22" s="279"/>
      <c r="H22" s="18"/>
      <c r="I22" s="15" t="s">
        <v>173</v>
      </c>
      <c r="J22" s="280"/>
      <c r="K22" s="281"/>
      <c r="M22" s="60" t="s">
        <v>38</v>
      </c>
      <c r="N22" s="60"/>
      <c r="O22" s="248" t="s">
        <v>12</v>
      </c>
      <c r="P22" s="266"/>
      <c r="Q22" s="282"/>
      <c r="R22" s="283" t="s">
        <v>100</v>
      </c>
      <c r="S22" s="284"/>
      <c r="T22" s="285"/>
      <c r="U22" s="286"/>
      <c r="V22" s="254"/>
      <c r="W22" s="281"/>
      <c r="Y22" s="60" t="s">
        <v>25</v>
      </c>
      <c r="Z22" s="60"/>
      <c r="AA22" s="248" t="s">
        <v>8</v>
      </c>
      <c r="AB22" s="389"/>
      <c r="AC22" s="19"/>
    </row>
    <row r="23" spans="2:29" ht="10.5" customHeight="1">
      <c r="B23" s="22"/>
      <c r="C23" s="22"/>
      <c r="D23" s="249"/>
      <c r="E23" s="278"/>
      <c r="F23" s="279"/>
      <c r="G23" s="279"/>
      <c r="H23" s="18"/>
      <c r="I23" s="15" t="s">
        <v>173</v>
      </c>
      <c r="J23" s="280"/>
      <c r="K23" s="281"/>
      <c r="M23" s="22"/>
      <c r="N23" s="22"/>
      <c r="O23" s="249"/>
      <c r="P23" s="278"/>
      <c r="Q23" s="282"/>
      <c r="R23" s="283" t="s">
        <v>100</v>
      </c>
      <c r="S23" s="284"/>
      <c r="T23" s="285"/>
      <c r="U23" s="286"/>
      <c r="V23" s="254"/>
      <c r="W23" s="281"/>
      <c r="Y23" s="60" t="s">
        <v>26</v>
      </c>
      <c r="Z23" s="60"/>
      <c r="AA23" s="248" t="s">
        <v>145</v>
      </c>
      <c r="AB23" s="389"/>
      <c r="AC23" s="19"/>
    </row>
    <row r="24" spans="2:29" ht="10.5" customHeight="1">
      <c r="B24" s="60" t="s">
        <v>28</v>
      </c>
      <c r="C24" s="60"/>
      <c r="D24" s="248" t="s">
        <v>9</v>
      </c>
      <c r="E24" s="266"/>
      <c r="F24" s="279"/>
      <c r="G24" s="279"/>
      <c r="H24" s="18"/>
      <c r="I24" s="15" t="s">
        <v>173</v>
      </c>
      <c r="J24" s="280"/>
      <c r="K24" s="281"/>
      <c r="M24" s="60" t="s">
        <v>39</v>
      </c>
      <c r="N24" s="60"/>
      <c r="O24" s="248" t="s">
        <v>11</v>
      </c>
      <c r="P24" s="266"/>
      <c r="Q24" s="282"/>
      <c r="R24" s="283" t="s">
        <v>100</v>
      </c>
      <c r="S24" s="284"/>
      <c r="T24" s="285"/>
      <c r="U24" s="286"/>
      <c r="V24" s="254"/>
      <c r="W24" s="281"/>
      <c r="Y24" s="60" t="s">
        <v>27</v>
      </c>
      <c r="Z24" s="60"/>
      <c r="AA24" s="248" t="s">
        <v>145</v>
      </c>
      <c r="AB24" s="389"/>
      <c r="AC24" s="19"/>
    </row>
    <row r="25" spans="2:29" ht="10.5" customHeight="1">
      <c r="B25" s="22"/>
      <c r="C25" s="22"/>
      <c r="D25" s="249"/>
      <c r="E25" s="278"/>
      <c r="F25" s="279"/>
      <c r="G25" s="279"/>
      <c r="H25" s="18"/>
      <c r="I25" s="15" t="s">
        <v>173</v>
      </c>
      <c r="J25" s="280"/>
      <c r="K25" s="281"/>
      <c r="M25" s="22"/>
      <c r="N25" s="22"/>
      <c r="O25" s="291"/>
      <c r="P25" s="278"/>
      <c r="Q25" s="282"/>
      <c r="R25" s="283" t="s">
        <v>100</v>
      </c>
      <c r="S25" s="284"/>
      <c r="T25" s="285"/>
      <c r="U25" s="286"/>
      <c r="V25" s="254"/>
      <c r="W25" s="281"/>
      <c r="Y25" s="15" t="s">
        <v>28</v>
      </c>
      <c r="Z25" s="15"/>
      <c r="AA25" s="8" t="s">
        <v>143</v>
      </c>
      <c r="AB25" s="389"/>
      <c r="AC25" s="19"/>
    </row>
    <row r="26" spans="2:29" ht="4.5" customHeight="1">
      <c r="B26" s="60"/>
      <c r="C26" s="60"/>
      <c r="D26" s="60"/>
      <c r="E26" s="60"/>
      <c r="F26" s="295"/>
      <c r="G26" s="295"/>
      <c r="H26" s="60"/>
      <c r="I26" s="60"/>
      <c r="J26" s="287"/>
      <c r="K26" s="384"/>
      <c r="Q26" s="295"/>
      <c r="R26" s="289"/>
      <c r="S26" s="297"/>
      <c r="T26" s="297"/>
      <c r="U26" s="296"/>
      <c r="V26" s="289"/>
      <c r="W26" s="296"/>
      <c r="AB26" s="293"/>
      <c r="AC26" s="60"/>
    </row>
    <row r="27" spans="2:29" ht="10.5" customHeight="1">
      <c r="B27" s="250" t="s">
        <v>110</v>
      </c>
      <c r="C27" s="251"/>
      <c r="D27" s="251"/>
      <c r="E27" s="294"/>
      <c r="F27" s="298"/>
      <c r="G27" s="298"/>
      <c r="H27" s="256"/>
      <c r="I27" s="251" t="s">
        <v>41</v>
      </c>
      <c r="J27" s="257"/>
      <c r="K27" s="299" t="s">
        <v>40</v>
      </c>
      <c r="M27" s="250" t="s">
        <v>114</v>
      </c>
      <c r="N27" s="251"/>
      <c r="O27" s="251"/>
      <c r="P27" s="251"/>
      <c r="Q27" s="259"/>
      <c r="R27" s="260" t="s">
        <v>100</v>
      </c>
      <c r="S27" s="261"/>
      <c r="T27" s="300"/>
      <c r="U27" s="263" t="s">
        <v>1</v>
      </c>
      <c r="V27" s="300"/>
      <c r="W27" s="265" t="s">
        <v>42</v>
      </c>
      <c r="Y27" s="250" t="s">
        <v>106</v>
      </c>
      <c r="Z27" s="251"/>
      <c r="AA27" s="251"/>
      <c r="AB27" s="294"/>
      <c r="AC27" s="252"/>
    </row>
    <row r="28" spans="2:29" ht="10.5" customHeight="1">
      <c r="B28" s="1" t="s">
        <v>18</v>
      </c>
      <c r="D28" s="89" t="s">
        <v>99</v>
      </c>
      <c r="E28" s="253"/>
      <c r="F28" s="276"/>
      <c r="G28" s="276"/>
      <c r="H28" s="276"/>
      <c r="I28" s="15" t="s">
        <v>173</v>
      </c>
      <c r="J28" s="301"/>
      <c r="K28" s="270"/>
      <c r="M28" s="1" t="s">
        <v>29</v>
      </c>
      <c r="O28" s="89" t="s">
        <v>10</v>
      </c>
      <c r="P28" s="253"/>
      <c r="Q28" s="302"/>
      <c r="R28" s="272" t="s">
        <v>100</v>
      </c>
      <c r="S28" s="269"/>
      <c r="T28" s="269"/>
      <c r="U28" s="275"/>
      <c r="V28" s="303"/>
      <c r="W28" s="304"/>
      <c r="Y28" s="1" t="s">
        <v>18</v>
      </c>
      <c r="AA28" s="89" t="s">
        <v>99</v>
      </c>
      <c r="AB28" s="388"/>
      <c r="AC28" s="323"/>
    </row>
    <row r="29" spans="2:29" ht="10.5" customHeight="1">
      <c r="B29" s="60" t="s">
        <v>19</v>
      </c>
      <c r="C29" s="60"/>
      <c r="D29" s="248" t="s">
        <v>3</v>
      </c>
      <c r="E29" s="266"/>
      <c r="F29" s="276"/>
      <c r="G29" s="276"/>
      <c r="H29" s="247"/>
      <c r="I29" s="60"/>
      <c r="J29" s="287"/>
      <c r="K29" s="288"/>
      <c r="M29" s="60" t="s">
        <v>30</v>
      </c>
      <c r="N29" s="60"/>
      <c r="O29" s="248" t="s">
        <v>14</v>
      </c>
      <c r="P29" s="266"/>
      <c r="Q29" s="254"/>
      <c r="R29" s="283" t="s">
        <v>100</v>
      </c>
      <c r="S29" s="280"/>
      <c r="T29" s="254"/>
      <c r="U29" s="286"/>
      <c r="V29" s="254"/>
      <c r="W29" s="281"/>
      <c r="Y29" s="60" t="s">
        <v>19</v>
      </c>
      <c r="Z29" s="60"/>
      <c r="AA29" s="248" t="s">
        <v>3</v>
      </c>
      <c r="AB29" s="389"/>
      <c r="AC29" s="19"/>
    </row>
    <row r="30" spans="2:29" ht="10.5" customHeight="1">
      <c r="B30" s="60" t="s">
        <v>20</v>
      </c>
      <c r="C30" s="60"/>
      <c r="D30" s="248" t="s">
        <v>4</v>
      </c>
      <c r="E30" s="266"/>
      <c r="F30" s="276"/>
      <c r="G30" s="276"/>
      <c r="H30" s="88"/>
      <c r="J30" s="289"/>
      <c r="K30" s="290"/>
      <c r="M30" s="60" t="s">
        <v>31</v>
      </c>
      <c r="N30" s="60"/>
      <c r="O30" s="292" t="s">
        <v>15</v>
      </c>
      <c r="P30" s="266"/>
      <c r="Q30" s="254"/>
      <c r="R30" s="283" t="s">
        <v>100</v>
      </c>
      <c r="S30" s="280"/>
      <c r="T30" s="254"/>
      <c r="U30" s="286"/>
      <c r="V30" s="254"/>
      <c r="W30" s="281"/>
      <c r="Y30" s="60" t="s">
        <v>20</v>
      </c>
      <c r="Z30" s="60"/>
      <c r="AA30" s="248" t="s">
        <v>4</v>
      </c>
      <c r="AB30" s="389"/>
      <c r="AC30" s="19"/>
    </row>
    <row r="31" spans="2:29" ht="10.5" customHeight="1">
      <c r="B31" s="60" t="s">
        <v>21</v>
      </c>
      <c r="C31" s="60"/>
      <c r="D31" s="248" t="s">
        <v>5</v>
      </c>
      <c r="E31" s="266"/>
      <c r="F31" s="276"/>
      <c r="G31" s="276"/>
      <c r="H31" s="88"/>
      <c r="J31" s="289"/>
      <c r="K31" s="290"/>
      <c r="M31" s="60" t="s">
        <v>32</v>
      </c>
      <c r="N31" s="60"/>
      <c r="O31" s="248" t="s">
        <v>7</v>
      </c>
      <c r="P31" s="266"/>
      <c r="Q31" s="254"/>
      <c r="R31" s="283" t="s">
        <v>100</v>
      </c>
      <c r="S31" s="280"/>
      <c r="T31" s="254"/>
      <c r="U31" s="286"/>
      <c r="V31" s="254"/>
      <c r="W31" s="281"/>
      <c r="Y31" s="60" t="s">
        <v>21</v>
      </c>
      <c r="Z31" s="60"/>
      <c r="AA31" s="248" t="s">
        <v>5</v>
      </c>
      <c r="AB31" s="389"/>
      <c r="AC31" s="19"/>
    </row>
    <row r="32" spans="2:29" ht="10.5" customHeight="1">
      <c r="B32" s="60" t="s">
        <v>22</v>
      </c>
      <c r="C32" s="60"/>
      <c r="D32" s="248" t="s">
        <v>6</v>
      </c>
      <c r="E32" s="266"/>
      <c r="F32" s="276"/>
      <c r="G32" s="276"/>
      <c r="H32" s="88"/>
      <c r="J32" s="289"/>
      <c r="K32" s="290"/>
      <c r="M32" s="60" t="s">
        <v>33</v>
      </c>
      <c r="N32" s="60"/>
      <c r="O32" s="248" t="s">
        <v>13</v>
      </c>
      <c r="P32" s="266"/>
      <c r="Q32" s="254"/>
      <c r="R32" s="283" t="s">
        <v>100</v>
      </c>
      <c r="S32" s="280"/>
      <c r="T32" s="254"/>
      <c r="U32" s="286"/>
      <c r="V32" s="254"/>
      <c r="W32" s="281"/>
      <c r="Y32" s="60" t="s">
        <v>22</v>
      </c>
      <c r="Z32" s="60"/>
      <c r="AA32" s="248" t="s">
        <v>6</v>
      </c>
      <c r="AB32" s="389"/>
      <c r="AC32" s="19"/>
    </row>
    <row r="33" spans="2:29" ht="10.5" customHeight="1">
      <c r="B33" s="60" t="s">
        <v>23</v>
      </c>
      <c r="C33" s="60"/>
      <c r="D33" s="248" t="s">
        <v>7</v>
      </c>
      <c r="E33" s="266"/>
      <c r="F33" s="276"/>
      <c r="G33" s="276"/>
      <c r="H33" s="245"/>
      <c r="I33" s="22"/>
      <c r="J33" s="305"/>
      <c r="K33" s="306"/>
      <c r="M33" s="60" t="s">
        <v>34</v>
      </c>
      <c r="N33" s="60"/>
      <c r="O33" s="292" t="s">
        <v>170</v>
      </c>
      <c r="P33" s="266"/>
      <c r="Q33" s="254"/>
      <c r="R33" s="283" t="s">
        <v>100</v>
      </c>
      <c r="S33" s="280"/>
      <c r="T33" s="254"/>
      <c r="U33" s="286"/>
      <c r="V33" s="254"/>
      <c r="W33" s="281"/>
      <c r="Y33" s="60" t="s">
        <v>23</v>
      </c>
      <c r="Z33" s="60"/>
      <c r="AA33" s="248" t="s">
        <v>7</v>
      </c>
      <c r="AB33" s="389"/>
      <c r="AC33" s="19"/>
    </row>
    <row r="34" spans="2:29" ht="10.5" customHeight="1">
      <c r="B34" s="60" t="s">
        <v>24</v>
      </c>
      <c r="C34" s="60"/>
      <c r="D34" s="248" t="s">
        <v>99</v>
      </c>
      <c r="E34" s="266"/>
      <c r="F34" s="254"/>
      <c r="G34" s="276"/>
      <c r="H34" s="254"/>
      <c r="I34" s="15" t="s">
        <v>173</v>
      </c>
      <c r="J34" s="280"/>
      <c r="K34" s="281"/>
      <c r="M34" s="60" t="s">
        <v>35</v>
      </c>
      <c r="N34" s="60"/>
      <c r="O34" s="292" t="s">
        <v>171</v>
      </c>
      <c r="P34" s="266"/>
      <c r="Q34" s="254"/>
      <c r="R34" s="283" t="s">
        <v>100</v>
      </c>
      <c r="S34" s="280"/>
      <c r="T34" s="254"/>
      <c r="U34" s="286"/>
      <c r="V34" s="254"/>
      <c r="W34" s="281"/>
      <c r="Y34" s="60" t="s">
        <v>24</v>
      </c>
      <c r="Z34" s="60"/>
      <c r="AA34" s="248" t="s">
        <v>99</v>
      </c>
      <c r="AB34" s="389"/>
      <c r="AC34" s="19"/>
    </row>
    <row r="35" spans="2:29" ht="10.5" customHeight="1">
      <c r="B35" s="60" t="s">
        <v>25</v>
      </c>
      <c r="C35" s="60"/>
      <c r="D35" s="248" t="s">
        <v>8</v>
      </c>
      <c r="E35" s="266"/>
      <c r="F35" s="254"/>
      <c r="G35" s="276"/>
      <c r="H35" s="254"/>
      <c r="I35" s="15" t="s">
        <v>173</v>
      </c>
      <c r="J35" s="280"/>
      <c r="K35" s="281"/>
      <c r="M35" s="60" t="s">
        <v>36</v>
      </c>
      <c r="N35" s="60"/>
      <c r="O35" s="292" t="s">
        <v>308</v>
      </c>
      <c r="P35" s="266"/>
      <c r="Q35" s="254"/>
      <c r="R35" s="283" t="s">
        <v>100</v>
      </c>
      <c r="S35" s="280"/>
      <c r="T35" s="254"/>
      <c r="U35" s="286"/>
      <c r="V35" s="254"/>
      <c r="W35" s="281"/>
      <c r="Y35" s="60" t="s">
        <v>25</v>
      </c>
      <c r="Z35" s="60"/>
      <c r="AA35" s="248" t="s">
        <v>145</v>
      </c>
      <c r="AB35" s="389"/>
      <c r="AC35" s="19"/>
    </row>
    <row r="36" spans="2:29" ht="10.5" customHeight="1">
      <c r="B36" s="60" t="s">
        <v>26</v>
      </c>
      <c r="C36" s="60"/>
      <c r="D36" s="248" t="s">
        <v>98</v>
      </c>
      <c r="E36" s="266"/>
      <c r="F36" s="254"/>
      <c r="G36" s="276"/>
      <c r="H36" s="254"/>
      <c r="I36" s="15" t="s">
        <v>173</v>
      </c>
      <c r="J36" s="280"/>
      <c r="K36" s="281"/>
      <c r="M36" s="60" t="s">
        <v>37</v>
      </c>
      <c r="N36" s="60"/>
      <c r="O36" s="292" t="s">
        <v>309</v>
      </c>
      <c r="P36" s="266"/>
      <c r="Q36" s="254"/>
      <c r="R36" s="283" t="s">
        <v>100</v>
      </c>
      <c r="S36" s="280"/>
      <c r="T36" s="254"/>
      <c r="U36" s="286"/>
      <c r="V36" s="254"/>
      <c r="W36" s="281"/>
      <c r="Y36" s="60" t="s">
        <v>26</v>
      </c>
      <c r="Z36" s="60"/>
      <c r="AA36" s="248" t="s">
        <v>145</v>
      </c>
      <c r="AB36" s="389"/>
      <c r="AC36" s="19"/>
    </row>
    <row r="37" spans="2:29" ht="10.5" customHeight="1">
      <c r="B37" s="60" t="s">
        <v>27</v>
      </c>
      <c r="C37" s="60"/>
      <c r="D37" s="248" t="s">
        <v>2</v>
      </c>
      <c r="E37" s="266"/>
      <c r="F37" s="254"/>
      <c r="G37" s="276"/>
      <c r="H37" s="254"/>
      <c r="I37" s="15" t="s">
        <v>173</v>
      </c>
      <c r="J37" s="280"/>
      <c r="K37" s="281"/>
      <c r="M37" s="60" t="s">
        <v>38</v>
      </c>
      <c r="N37" s="60"/>
      <c r="O37" s="248" t="s">
        <v>12</v>
      </c>
      <c r="P37" s="266"/>
      <c r="Q37" s="254"/>
      <c r="R37" s="283" t="s">
        <v>100</v>
      </c>
      <c r="S37" s="280"/>
      <c r="T37" s="254"/>
      <c r="U37" s="286"/>
      <c r="V37" s="254"/>
      <c r="W37" s="281"/>
      <c r="Y37" s="60" t="s">
        <v>27</v>
      </c>
      <c r="Z37" s="60"/>
      <c r="AA37" s="248" t="s">
        <v>145</v>
      </c>
      <c r="AB37" s="389"/>
      <c r="AC37" s="19"/>
    </row>
    <row r="38" spans="2:29" ht="10.5" customHeight="1">
      <c r="B38" s="15" t="s">
        <v>28</v>
      </c>
      <c r="C38" s="15"/>
      <c r="D38" s="8" t="s">
        <v>9</v>
      </c>
      <c r="E38" s="266"/>
      <c r="F38" s="254"/>
      <c r="G38" s="276"/>
      <c r="H38" s="254"/>
      <c r="I38" s="15" t="s">
        <v>173</v>
      </c>
      <c r="J38" s="280"/>
      <c r="K38" s="281"/>
      <c r="M38" s="15" t="s">
        <v>39</v>
      </c>
      <c r="N38" s="15"/>
      <c r="O38" s="8" t="s">
        <v>11</v>
      </c>
      <c r="P38" s="266"/>
      <c r="Q38" s="254"/>
      <c r="R38" s="283" t="s">
        <v>100</v>
      </c>
      <c r="S38" s="280"/>
      <c r="T38" s="254"/>
      <c r="U38" s="286"/>
      <c r="V38" s="254"/>
      <c r="W38" s="281"/>
      <c r="Y38" s="15" t="s">
        <v>28</v>
      </c>
      <c r="Z38" s="15"/>
      <c r="AA38" s="8" t="s">
        <v>144</v>
      </c>
      <c r="AB38" s="389"/>
      <c r="AC38" s="19"/>
    </row>
    <row r="39" spans="5:29" ht="4.5" customHeight="1">
      <c r="E39" s="293"/>
      <c r="F39" s="295"/>
      <c r="G39" s="297"/>
      <c r="J39" s="289"/>
      <c r="K39" s="296"/>
      <c r="P39" s="293"/>
      <c r="Q39" s="295"/>
      <c r="R39" s="297"/>
      <c r="S39" s="297"/>
      <c r="T39" s="297"/>
      <c r="U39" s="296"/>
      <c r="V39" s="289"/>
      <c r="W39" s="296"/>
      <c r="AB39" s="293"/>
      <c r="AC39" s="60"/>
    </row>
    <row r="40" spans="2:29" ht="10.5" customHeight="1">
      <c r="B40" s="250" t="s">
        <v>149</v>
      </c>
      <c r="C40" s="251"/>
      <c r="D40" s="251"/>
      <c r="E40" s="251"/>
      <c r="F40" s="298"/>
      <c r="G40" s="298"/>
      <c r="H40" s="256"/>
      <c r="I40" s="251" t="s">
        <v>41</v>
      </c>
      <c r="J40" s="257"/>
      <c r="K40" s="299" t="s">
        <v>40</v>
      </c>
      <c r="M40" s="250" t="s">
        <v>334</v>
      </c>
      <c r="N40" s="251"/>
      <c r="O40" s="251"/>
      <c r="P40" s="294"/>
      <c r="Q40" s="259"/>
      <c r="R40" s="260" t="s">
        <v>100</v>
      </c>
      <c r="S40" s="261"/>
      <c r="T40" s="300"/>
      <c r="U40" s="263" t="s">
        <v>1</v>
      </c>
      <c r="V40" s="300"/>
      <c r="W40" s="265" t="s">
        <v>42</v>
      </c>
      <c r="Y40" s="250" t="s">
        <v>107</v>
      </c>
      <c r="Z40" s="251"/>
      <c r="AA40" s="251"/>
      <c r="AB40" s="294"/>
      <c r="AC40" s="252"/>
    </row>
    <row r="41" spans="2:29" ht="10.5" customHeight="1">
      <c r="B41" s="1" t="s">
        <v>18</v>
      </c>
      <c r="D41" s="89" t="s">
        <v>2</v>
      </c>
      <c r="E41" s="253"/>
      <c r="F41" s="276"/>
      <c r="G41" s="276"/>
      <c r="H41" s="276"/>
      <c r="I41" s="15" t="s">
        <v>173</v>
      </c>
      <c r="J41" s="301"/>
      <c r="K41" s="270"/>
      <c r="M41" s="1" t="s">
        <v>29</v>
      </c>
      <c r="O41" s="89" t="s">
        <v>10</v>
      </c>
      <c r="P41" s="253"/>
      <c r="Q41" s="302"/>
      <c r="R41" s="272" t="s">
        <v>100</v>
      </c>
      <c r="S41" s="269"/>
      <c r="T41" s="269"/>
      <c r="U41" s="275"/>
      <c r="V41" s="303"/>
      <c r="W41" s="304"/>
      <c r="Y41" s="1" t="s">
        <v>18</v>
      </c>
      <c r="AA41" s="89" t="s">
        <v>145</v>
      </c>
      <c r="AB41" s="388"/>
      <c r="AC41" s="323"/>
    </row>
    <row r="42" spans="2:29" ht="10.5" customHeight="1">
      <c r="B42" s="60" t="s">
        <v>19</v>
      </c>
      <c r="C42" s="60"/>
      <c r="D42" s="248" t="s">
        <v>3</v>
      </c>
      <c r="E42" s="266"/>
      <c r="F42" s="254"/>
      <c r="G42" s="276"/>
      <c r="H42" s="247"/>
      <c r="I42" s="60"/>
      <c r="J42" s="287"/>
      <c r="K42" s="288"/>
      <c r="M42" s="60" t="s">
        <v>30</v>
      </c>
      <c r="N42" s="60"/>
      <c r="O42" s="248" t="s">
        <v>14</v>
      </c>
      <c r="P42" s="266"/>
      <c r="Q42" s="254"/>
      <c r="R42" s="283" t="s">
        <v>100</v>
      </c>
      <c r="S42" s="280"/>
      <c r="T42" s="254"/>
      <c r="U42" s="286"/>
      <c r="V42" s="254"/>
      <c r="W42" s="281"/>
      <c r="Y42" s="60" t="s">
        <v>19</v>
      </c>
      <c r="Z42" s="60"/>
      <c r="AA42" s="248" t="s">
        <v>168</v>
      </c>
      <c r="AB42" s="389"/>
      <c r="AC42" s="19"/>
    </row>
    <row r="43" spans="2:29" ht="10.5" customHeight="1">
      <c r="B43" s="60" t="s">
        <v>20</v>
      </c>
      <c r="C43" s="60"/>
      <c r="D43" s="248" t="s">
        <v>4</v>
      </c>
      <c r="E43" s="266"/>
      <c r="F43" s="254"/>
      <c r="G43" s="276"/>
      <c r="H43" s="88"/>
      <c r="J43" s="289"/>
      <c r="K43" s="290"/>
      <c r="M43" s="60" t="s">
        <v>31</v>
      </c>
      <c r="N43" s="60"/>
      <c r="O43" s="292" t="s">
        <v>15</v>
      </c>
      <c r="P43" s="266"/>
      <c r="Q43" s="254"/>
      <c r="R43" s="283" t="s">
        <v>100</v>
      </c>
      <c r="S43" s="280"/>
      <c r="T43" s="254"/>
      <c r="U43" s="286"/>
      <c r="V43" s="254"/>
      <c r="W43" s="281"/>
      <c r="Y43" s="60" t="s">
        <v>20</v>
      </c>
      <c r="Z43" s="60"/>
      <c r="AA43" s="248" t="s">
        <v>168</v>
      </c>
      <c r="AB43" s="389"/>
      <c r="AC43" s="19"/>
    </row>
    <row r="44" spans="2:29" ht="10.5" customHeight="1">
      <c r="B44" s="60" t="s">
        <v>21</v>
      </c>
      <c r="C44" s="60"/>
      <c r="D44" s="248" t="s">
        <v>5</v>
      </c>
      <c r="E44" s="266"/>
      <c r="F44" s="254"/>
      <c r="G44" s="276"/>
      <c r="H44" s="88"/>
      <c r="J44" s="289"/>
      <c r="K44" s="290"/>
      <c r="M44" s="60" t="s">
        <v>32</v>
      </c>
      <c r="N44" s="60"/>
      <c r="O44" s="248" t="s">
        <v>7</v>
      </c>
      <c r="P44" s="266"/>
      <c r="Q44" s="254"/>
      <c r="R44" s="283" t="s">
        <v>100</v>
      </c>
      <c r="S44" s="280"/>
      <c r="T44" s="254"/>
      <c r="U44" s="286"/>
      <c r="V44" s="254"/>
      <c r="W44" s="281"/>
      <c r="Y44" s="60" t="s">
        <v>21</v>
      </c>
      <c r="Z44" s="60"/>
      <c r="AA44" s="248" t="s">
        <v>145</v>
      </c>
      <c r="AB44" s="389"/>
      <c r="AC44" s="19"/>
    </row>
    <row r="45" spans="2:29" ht="10.5" customHeight="1">
      <c r="B45" s="60" t="s">
        <v>22</v>
      </c>
      <c r="C45" s="60"/>
      <c r="D45" s="248" t="s">
        <v>6</v>
      </c>
      <c r="E45" s="266"/>
      <c r="F45" s="254"/>
      <c r="G45" s="276"/>
      <c r="H45" s="88"/>
      <c r="J45" s="289"/>
      <c r="K45" s="290"/>
      <c r="M45" s="60" t="s">
        <v>33</v>
      </c>
      <c r="N45" s="60"/>
      <c r="O45" s="248" t="s">
        <v>13</v>
      </c>
      <c r="P45" s="266"/>
      <c r="Q45" s="254"/>
      <c r="R45" s="283" t="s">
        <v>100</v>
      </c>
      <c r="S45" s="280"/>
      <c r="T45" s="254"/>
      <c r="U45" s="286"/>
      <c r="V45" s="254"/>
      <c r="W45" s="281"/>
      <c r="Y45" s="60" t="s">
        <v>22</v>
      </c>
      <c r="Z45" s="60"/>
      <c r="AA45" s="248" t="s">
        <v>168</v>
      </c>
      <c r="AB45" s="389"/>
      <c r="AC45" s="19"/>
    </row>
    <row r="46" spans="2:29" ht="10.5" customHeight="1">
      <c r="B46" s="60" t="s">
        <v>23</v>
      </c>
      <c r="C46" s="60"/>
      <c r="D46" s="248" t="s">
        <v>7</v>
      </c>
      <c r="E46" s="266"/>
      <c r="F46" s="254"/>
      <c r="G46" s="276"/>
      <c r="H46" s="245"/>
      <c r="I46" s="22"/>
      <c r="J46" s="305"/>
      <c r="K46" s="306"/>
      <c r="M46" s="60" t="s">
        <v>34</v>
      </c>
      <c r="N46" s="60"/>
      <c r="O46" s="292" t="s">
        <v>170</v>
      </c>
      <c r="P46" s="266"/>
      <c r="Q46" s="254"/>
      <c r="R46" s="283" t="s">
        <v>100</v>
      </c>
      <c r="S46" s="280"/>
      <c r="T46" s="254"/>
      <c r="U46" s="286"/>
      <c r="V46" s="254"/>
      <c r="W46" s="281"/>
      <c r="Y46" s="60" t="s">
        <v>23</v>
      </c>
      <c r="Z46" s="60"/>
      <c r="AA46" s="248" t="s">
        <v>168</v>
      </c>
      <c r="AB46" s="389"/>
      <c r="AC46" s="19"/>
    </row>
    <row r="47" spans="2:29" ht="10.5" customHeight="1">
      <c r="B47" s="60" t="s">
        <v>24</v>
      </c>
      <c r="C47" s="60"/>
      <c r="D47" s="248" t="s">
        <v>99</v>
      </c>
      <c r="E47" s="266"/>
      <c r="F47" s="254"/>
      <c r="G47" s="276"/>
      <c r="H47" s="254"/>
      <c r="I47" s="15" t="s">
        <v>173</v>
      </c>
      <c r="J47" s="280"/>
      <c r="K47" s="281"/>
      <c r="M47" s="60" t="s">
        <v>35</v>
      </c>
      <c r="N47" s="60"/>
      <c r="O47" s="292" t="s">
        <v>171</v>
      </c>
      <c r="P47" s="266"/>
      <c r="Q47" s="254"/>
      <c r="R47" s="283" t="s">
        <v>100</v>
      </c>
      <c r="S47" s="280"/>
      <c r="T47" s="254"/>
      <c r="U47" s="286"/>
      <c r="V47" s="254"/>
      <c r="W47" s="281"/>
      <c r="Y47" s="60" t="s">
        <v>24</v>
      </c>
      <c r="Z47" s="60"/>
      <c r="AA47" s="248" t="s">
        <v>145</v>
      </c>
      <c r="AB47" s="389"/>
      <c r="AC47" s="19"/>
    </row>
    <row r="48" spans="2:29" ht="10.5" customHeight="1">
      <c r="B48" s="60" t="s">
        <v>25</v>
      </c>
      <c r="C48" s="60"/>
      <c r="D48" s="248" t="s">
        <v>8</v>
      </c>
      <c r="E48" s="266"/>
      <c r="F48" s="254"/>
      <c r="G48" s="276"/>
      <c r="H48" s="254"/>
      <c r="I48" s="15" t="s">
        <v>173</v>
      </c>
      <c r="J48" s="280"/>
      <c r="K48" s="281"/>
      <c r="M48" s="60" t="s">
        <v>36</v>
      </c>
      <c r="N48" s="60"/>
      <c r="O48" s="292" t="s">
        <v>308</v>
      </c>
      <c r="P48" s="266"/>
      <c r="Q48" s="254"/>
      <c r="R48" s="283" t="s">
        <v>100</v>
      </c>
      <c r="S48" s="280"/>
      <c r="T48" s="254"/>
      <c r="U48" s="286"/>
      <c r="V48" s="254"/>
      <c r="W48" s="281"/>
      <c r="Y48" s="60" t="s">
        <v>25</v>
      </c>
      <c r="Z48" s="60"/>
      <c r="AA48" s="248" t="s">
        <v>145</v>
      </c>
      <c r="AB48" s="389"/>
      <c r="AC48" s="19"/>
    </row>
    <row r="49" spans="2:29" ht="10.5" customHeight="1">
      <c r="B49" s="60" t="s">
        <v>26</v>
      </c>
      <c r="C49" s="60"/>
      <c r="D49" s="248" t="s">
        <v>98</v>
      </c>
      <c r="E49" s="266"/>
      <c r="F49" s="254"/>
      <c r="G49" s="276"/>
      <c r="H49" s="254"/>
      <c r="I49" s="15" t="s">
        <v>173</v>
      </c>
      <c r="J49" s="280"/>
      <c r="K49" s="281"/>
      <c r="M49" s="60" t="s">
        <v>37</v>
      </c>
      <c r="N49" s="60"/>
      <c r="O49" s="292" t="s">
        <v>309</v>
      </c>
      <c r="P49" s="266"/>
      <c r="Q49" s="254"/>
      <c r="R49" s="283" t="s">
        <v>100</v>
      </c>
      <c r="S49" s="280"/>
      <c r="T49" s="254"/>
      <c r="U49" s="286"/>
      <c r="V49" s="254"/>
      <c r="W49" s="281"/>
      <c r="Y49" s="60" t="s">
        <v>26</v>
      </c>
      <c r="Z49" s="60"/>
      <c r="AA49" s="248" t="s">
        <v>146</v>
      </c>
      <c r="AB49" s="389"/>
      <c r="AC49" s="19"/>
    </row>
    <row r="50" spans="2:29" ht="10.5" customHeight="1">
      <c r="B50" s="60" t="s">
        <v>27</v>
      </c>
      <c r="C50" s="60"/>
      <c r="D50" s="248" t="s">
        <v>2</v>
      </c>
      <c r="E50" s="266"/>
      <c r="F50" s="254"/>
      <c r="G50" s="276"/>
      <c r="H50" s="254"/>
      <c r="I50" s="15" t="s">
        <v>173</v>
      </c>
      <c r="J50" s="280"/>
      <c r="K50" s="281"/>
      <c r="M50" s="60" t="s">
        <v>38</v>
      </c>
      <c r="N50" s="60"/>
      <c r="O50" s="248" t="s">
        <v>12</v>
      </c>
      <c r="P50" s="266"/>
      <c r="Q50" s="254"/>
      <c r="R50" s="283" t="s">
        <v>100</v>
      </c>
      <c r="S50" s="280"/>
      <c r="T50" s="254"/>
      <c r="U50" s="286"/>
      <c r="V50" s="254"/>
      <c r="W50" s="281"/>
      <c r="Y50" s="60" t="s">
        <v>27</v>
      </c>
      <c r="Z50" s="60"/>
      <c r="AA50" s="248" t="s">
        <v>147</v>
      </c>
      <c r="AB50" s="389"/>
      <c r="AC50" s="19"/>
    </row>
    <row r="51" spans="2:29" ht="10.5" customHeight="1">
      <c r="B51" s="15" t="s">
        <v>28</v>
      </c>
      <c r="C51" s="15"/>
      <c r="D51" s="8" t="s">
        <v>99</v>
      </c>
      <c r="E51" s="266"/>
      <c r="F51" s="254"/>
      <c r="G51" s="276"/>
      <c r="H51" s="254"/>
      <c r="I51" s="15" t="s">
        <v>173</v>
      </c>
      <c r="J51" s="280"/>
      <c r="K51" s="281"/>
      <c r="M51" s="15" t="s">
        <v>39</v>
      </c>
      <c r="N51" s="15"/>
      <c r="O51" s="8" t="s">
        <v>11</v>
      </c>
      <c r="P51" s="266"/>
      <c r="Q51" s="254"/>
      <c r="R51" s="283" t="s">
        <v>100</v>
      </c>
      <c r="S51" s="280"/>
      <c r="T51" s="254"/>
      <c r="U51" s="286"/>
      <c r="V51" s="254"/>
      <c r="W51" s="281"/>
      <c r="Y51" s="15" t="s">
        <v>28</v>
      </c>
      <c r="Z51" s="15"/>
      <c r="AA51" s="8" t="s">
        <v>148</v>
      </c>
      <c r="AB51" s="389"/>
      <c r="AC51" s="19"/>
    </row>
    <row r="52" spans="5:29" ht="4.5" customHeight="1">
      <c r="E52" s="293"/>
      <c r="F52" s="295"/>
      <c r="G52" s="297"/>
      <c r="J52" s="289"/>
      <c r="K52" s="296"/>
      <c r="P52" s="293"/>
      <c r="Q52" s="295"/>
      <c r="R52" s="297"/>
      <c r="S52" s="297"/>
      <c r="T52" s="297"/>
      <c r="U52" s="296"/>
      <c r="V52" s="289"/>
      <c r="W52" s="296"/>
      <c r="AB52" s="293"/>
      <c r="AC52" s="60"/>
    </row>
    <row r="53" spans="2:29" ht="10.5" customHeight="1">
      <c r="B53" s="250" t="s">
        <v>112</v>
      </c>
      <c r="C53" s="251"/>
      <c r="D53" s="251"/>
      <c r="E53" s="294"/>
      <c r="F53" s="298"/>
      <c r="G53" s="298"/>
      <c r="H53" s="256"/>
      <c r="I53" s="251" t="s">
        <v>41</v>
      </c>
      <c r="J53" s="257"/>
      <c r="K53" s="299" t="s">
        <v>40</v>
      </c>
      <c r="M53" s="250" t="s">
        <v>381</v>
      </c>
      <c r="N53" s="251"/>
      <c r="O53" s="251"/>
      <c r="P53" s="294"/>
      <c r="Q53" s="259"/>
      <c r="R53" s="260" t="s">
        <v>100</v>
      </c>
      <c r="S53" s="261"/>
      <c r="T53" s="300"/>
      <c r="U53" s="263" t="s">
        <v>1</v>
      </c>
      <c r="V53" s="300"/>
      <c r="W53" s="265" t="s">
        <v>42</v>
      </c>
      <c r="Y53" s="250" t="s">
        <v>108</v>
      </c>
      <c r="Z53" s="251"/>
      <c r="AA53" s="251"/>
      <c r="AB53" s="294"/>
      <c r="AC53" s="252"/>
    </row>
    <row r="54" spans="2:29" ht="10.5" customHeight="1">
      <c r="B54" s="1" t="s">
        <v>18</v>
      </c>
      <c r="D54" s="89" t="s">
        <v>2</v>
      </c>
      <c r="E54" s="253"/>
      <c r="F54" s="276"/>
      <c r="G54" s="276"/>
      <c r="H54" s="276"/>
      <c r="I54" s="15" t="s">
        <v>173</v>
      </c>
      <c r="J54" s="301"/>
      <c r="K54" s="270"/>
      <c r="M54" s="1" t="s">
        <v>29</v>
      </c>
      <c r="O54" s="89" t="s">
        <v>10</v>
      </c>
      <c r="P54" s="253"/>
      <c r="Q54" s="302"/>
      <c r="R54" s="272" t="s">
        <v>100</v>
      </c>
      <c r="S54" s="269"/>
      <c r="T54" s="269"/>
      <c r="U54" s="275"/>
      <c r="V54" s="303"/>
      <c r="W54" s="304"/>
      <c r="Y54" s="1" t="s">
        <v>29</v>
      </c>
      <c r="AA54" s="89" t="s">
        <v>10</v>
      </c>
      <c r="AB54" s="388"/>
      <c r="AC54" s="323"/>
    </row>
    <row r="55" spans="2:29" ht="10.5" customHeight="1">
      <c r="B55" s="60" t="s">
        <v>19</v>
      </c>
      <c r="C55" s="60"/>
      <c r="D55" s="248" t="s">
        <v>3</v>
      </c>
      <c r="E55" s="266"/>
      <c r="F55" s="276"/>
      <c r="G55" s="276"/>
      <c r="H55" s="247"/>
      <c r="I55" s="60"/>
      <c r="J55" s="287"/>
      <c r="K55" s="288"/>
      <c r="M55" s="60" t="s">
        <v>30</v>
      </c>
      <c r="N55" s="60"/>
      <c r="O55" s="248" t="s">
        <v>14</v>
      </c>
      <c r="P55" s="266"/>
      <c r="Q55" s="254"/>
      <c r="R55" s="283" t="s">
        <v>100</v>
      </c>
      <c r="S55" s="280"/>
      <c r="T55" s="254"/>
      <c r="U55" s="286"/>
      <c r="V55" s="254"/>
      <c r="W55" s="281"/>
      <c r="Y55" s="60" t="s">
        <v>30</v>
      </c>
      <c r="Z55" s="60"/>
      <c r="AA55" s="248" t="s">
        <v>14</v>
      </c>
      <c r="AB55" s="389"/>
      <c r="AC55" s="19"/>
    </row>
    <row r="56" spans="2:29" ht="10.5" customHeight="1">
      <c r="B56" s="60" t="s">
        <v>20</v>
      </c>
      <c r="C56" s="60"/>
      <c r="D56" s="248" t="s">
        <v>4</v>
      </c>
      <c r="E56" s="266"/>
      <c r="F56" s="276"/>
      <c r="G56" s="276"/>
      <c r="H56" s="88"/>
      <c r="J56" s="289"/>
      <c r="K56" s="290"/>
      <c r="M56" s="60" t="s">
        <v>31</v>
      </c>
      <c r="N56" s="60"/>
      <c r="O56" s="248" t="s">
        <v>43</v>
      </c>
      <c r="P56" s="266"/>
      <c r="Q56" s="254"/>
      <c r="R56" s="283" t="s">
        <v>100</v>
      </c>
      <c r="S56" s="280"/>
      <c r="T56" s="254"/>
      <c r="U56" s="286"/>
      <c r="V56" s="254"/>
      <c r="W56" s="281"/>
      <c r="Y56" s="60" t="s">
        <v>31</v>
      </c>
      <c r="Z56" s="60"/>
      <c r="AA56" s="248" t="s">
        <v>145</v>
      </c>
      <c r="AB56" s="389"/>
      <c r="AC56" s="19"/>
    </row>
    <row r="57" spans="2:29" ht="10.5" customHeight="1">
      <c r="B57" s="60" t="s">
        <v>21</v>
      </c>
      <c r="C57" s="60"/>
      <c r="D57" s="248" t="s">
        <v>5</v>
      </c>
      <c r="E57" s="266"/>
      <c r="F57" s="276"/>
      <c r="G57" s="276"/>
      <c r="H57" s="88"/>
      <c r="J57" s="289"/>
      <c r="K57" s="290"/>
      <c r="M57" s="60" t="s">
        <v>32</v>
      </c>
      <c r="N57" s="60"/>
      <c r="O57" s="248" t="s">
        <v>7</v>
      </c>
      <c r="P57" s="266"/>
      <c r="Q57" s="254"/>
      <c r="R57" s="283" t="s">
        <v>100</v>
      </c>
      <c r="S57" s="280"/>
      <c r="T57" s="254"/>
      <c r="U57" s="286"/>
      <c r="V57" s="254"/>
      <c r="W57" s="281"/>
      <c r="Y57" s="60" t="s">
        <v>32</v>
      </c>
      <c r="Z57" s="60"/>
      <c r="AA57" s="248" t="s">
        <v>7</v>
      </c>
      <c r="AB57" s="389"/>
      <c r="AC57" s="19"/>
    </row>
    <row r="58" spans="2:29" ht="10.5" customHeight="1">
      <c r="B58" s="60" t="s">
        <v>22</v>
      </c>
      <c r="C58" s="60"/>
      <c r="D58" s="248" t="s">
        <v>6</v>
      </c>
      <c r="E58" s="266"/>
      <c r="F58" s="276"/>
      <c r="G58" s="276"/>
      <c r="H58" s="88"/>
      <c r="J58" s="289"/>
      <c r="K58" s="290"/>
      <c r="M58" s="60" t="s">
        <v>33</v>
      </c>
      <c r="N58" s="60"/>
      <c r="O58" s="248" t="s">
        <v>13</v>
      </c>
      <c r="P58" s="266"/>
      <c r="Q58" s="254"/>
      <c r="R58" s="283" t="s">
        <v>100</v>
      </c>
      <c r="S58" s="280"/>
      <c r="T58" s="254"/>
      <c r="U58" s="286"/>
      <c r="V58" s="254"/>
      <c r="W58" s="281"/>
      <c r="Y58" s="60" t="s">
        <v>33</v>
      </c>
      <c r="Z58" s="60"/>
      <c r="AA58" s="248" t="s">
        <v>13</v>
      </c>
      <c r="AB58" s="389"/>
      <c r="AC58" s="19"/>
    </row>
    <row r="59" spans="2:29" ht="10.5" customHeight="1">
      <c r="B59" s="60" t="s">
        <v>23</v>
      </c>
      <c r="C59" s="60"/>
      <c r="D59" s="248" t="s">
        <v>7</v>
      </c>
      <c r="E59" s="266"/>
      <c r="F59" s="276"/>
      <c r="G59" s="276"/>
      <c r="H59" s="245"/>
      <c r="I59" s="22"/>
      <c r="J59" s="305"/>
      <c r="K59" s="306"/>
      <c r="M59" s="60" t="s">
        <v>34</v>
      </c>
      <c r="N59" s="60"/>
      <c r="O59" s="292" t="s">
        <v>170</v>
      </c>
      <c r="P59" s="266"/>
      <c r="Q59" s="254"/>
      <c r="R59" s="283" t="s">
        <v>100</v>
      </c>
      <c r="S59" s="280"/>
      <c r="T59" s="254"/>
      <c r="U59" s="286"/>
      <c r="V59" s="254"/>
      <c r="W59" s="281"/>
      <c r="Y59" s="60" t="s">
        <v>34</v>
      </c>
      <c r="Z59" s="60"/>
      <c r="AA59" s="248" t="s">
        <v>169</v>
      </c>
      <c r="AB59" s="389"/>
      <c r="AC59" s="19"/>
    </row>
    <row r="60" spans="2:29" ht="10.5" customHeight="1">
      <c r="B60" s="60" t="s">
        <v>24</v>
      </c>
      <c r="C60" s="60"/>
      <c r="D60" s="248" t="s">
        <v>99</v>
      </c>
      <c r="E60" s="266"/>
      <c r="F60" s="254"/>
      <c r="G60" s="276"/>
      <c r="H60" s="254"/>
      <c r="I60" s="15" t="s">
        <v>173</v>
      </c>
      <c r="J60" s="280"/>
      <c r="K60" s="281"/>
      <c r="M60" s="60" t="s">
        <v>35</v>
      </c>
      <c r="N60" s="60"/>
      <c r="O60" s="292" t="s">
        <v>171</v>
      </c>
      <c r="P60" s="266"/>
      <c r="Q60" s="254"/>
      <c r="R60" s="283" t="s">
        <v>100</v>
      </c>
      <c r="S60" s="280"/>
      <c r="T60" s="254"/>
      <c r="U60" s="286"/>
      <c r="V60" s="254"/>
      <c r="W60" s="281"/>
      <c r="Y60" s="60" t="s">
        <v>35</v>
      </c>
      <c r="Z60" s="60"/>
      <c r="AA60" s="248" t="s">
        <v>169</v>
      </c>
      <c r="AB60" s="389"/>
      <c r="AC60" s="19"/>
    </row>
    <row r="61" spans="2:29" ht="10.5" customHeight="1">
      <c r="B61" s="60" t="s">
        <v>25</v>
      </c>
      <c r="C61" s="60"/>
      <c r="D61" s="248" t="s">
        <v>8</v>
      </c>
      <c r="E61" s="266"/>
      <c r="F61" s="254"/>
      <c r="G61" s="276"/>
      <c r="H61" s="254"/>
      <c r="I61" s="15" t="s">
        <v>173</v>
      </c>
      <c r="J61" s="280"/>
      <c r="K61" s="281"/>
      <c r="M61" s="60" t="s">
        <v>36</v>
      </c>
      <c r="N61" s="60"/>
      <c r="O61" s="292" t="s">
        <v>308</v>
      </c>
      <c r="P61" s="266"/>
      <c r="Q61" s="254"/>
      <c r="R61" s="283" t="s">
        <v>100</v>
      </c>
      <c r="S61" s="280"/>
      <c r="T61" s="254"/>
      <c r="U61" s="286"/>
      <c r="V61" s="254"/>
      <c r="W61" s="281"/>
      <c r="Y61" s="60" t="s">
        <v>36</v>
      </c>
      <c r="Z61" s="60"/>
      <c r="AA61" s="248" t="s">
        <v>145</v>
      </c>
      <c r="AB61" s="389"/>
      <c r="AC61" s="19"/>
    </row>
    <row r="62" spans="2:29" ht="10.5" customHeight="1">
      <c r="B62" s="60" t="s">
        <v>26</v>
      </c>
      <c r="C62" s="60"/>
      <c r="D62" s="248" t="s">
        <v>2</v>
      </c>
      <c r="E62" s="266"/>
      <c r="F62" s="254"/>
      <c r="G62" s="276"/>
      <c r="H62" s="254"/>
      <c r="I62" s="15" t="s">
        <v>173</v>
      </c>
      <c r="J62" s="280"/>
      <c r="K62" s="281"/>
      <c r="M62" s="60" t="s">
        <v>37</v>
      </c>
      <c r="N62" s="60"/>
      <c r="O62" s="292" t="s">
        <v>309</v>
      </c>
      <c r="P62" s="266"/>
      <c r="Q62" s="254"/>
      <c r="R62" s="283" t="s">
        <v>100</v>
      </c>
      <c r="S62" s="280"/>
      <c r="T62" s="254"/>
      <c r="U62" s="286"/>
      <c r="V62" s="254"/>
      <c r="W62" s="281"/>
      <c r="Y62" s="60" t="s">
        <v>37</v>
      </c>
      <c r="Z62" s="60"/>
      <c r="AA62" s="248" t="s">
        <v>145</v>
      </c>
      <c r="AB62" s="389"/>
      <c r="AC62" s="19"/>
    </row>
    <row r="63" spans="2:29" ht="10.5" customHeight="1">
      <c r="B63" s="60" t="s">
        <v>27</v>
      </c>
      <c r="C63" s="60"/>
      <c r="D63" s="248" t="s">
        <v>2</v>
      </c>
      <c r="E63" s="266"/>
      <c r="F63" s="254"/>
      <c r="G63" s="276"/>
      <c r="H63" s="254"/>
      <c r="I63" s="15" t="s">
        <v>173</v>
      </c>
      <c r="J63" s="280"/>
      <c r="K63" s="281"/>
      <c r="M63" s="60" t="s">
        <v>38</v>
      </c>
      <c r="N63" s="60"/>
      <c r="O63" s="248" t="s">
        <v>12</v>
      </c>
      <c r="P63" s="266"/>
      <c r="Q63" s="254"/>
      <c r="R63" s="283" t="s">
        <v>100</v>
      </c>
      <c r="S63" s="280"/>
      <c r="T63" s="254"/>
      <c r="U63" s="286"/>
      <c r="V63" s="254"/>
      <c r="W63" s="281"/>
      <c r="Y63" s="60" t="s">
        <v>38</v>
      </c>
      <c r="Z63" s="60"/>
      <c r="AA63" s="248" t="s">
        <v>253</v>
      </c>
      <c r="AB63" s="389"/>
      <c r="AC63" s="386"/>
    </row>
    <row r="64" spans="2:29" ht="10.5" customHeight="1">
      <c r="B64" s="15" t="s">
        <v>28</v>
      </c>
      <c r="C64" s="15"/>
      <c r="D64" s="8" t="s">
        <v>9</v>
      </c>
      <c r="E64" s="266"/>
      <c r="F64" s="254"/>
      <c r="G64" s="276"/>
      <c r="H64" s="254"/>
      <c r="I64" s="15" t="s">
        <v>173</v>
      </c>
      <c r="J64" s="280"/>
      <c r="K64" s="281"/>
      <c r="M64" s="15" t="s">
        <v>39</v>
      </c>
      <c r="N64" s="15"/>
      <c r="O64" s="8" t="s">
        <v>11</v>
      </c>
      <c r="P64" s="266"/>
      <c r="Q64" s="254"/>
      <c r="R64" s="283" t="s">
        <v>100</v>
      </c>
      <c r="S64" s="280"/>
      <c r="T64" s="254"/>
      <c r="U64" s="286"/>
      <c r="V64" s="254"/>
      <c r="W64" s="281"/>
      <c r="Y64" s="15" t="s">
        <v>39</v>
      </c>
      <c r="Z64" s="15"/>
      <c r="AA64" s="8" t="s">
        <v>254</v>
      </c>
      <c r="AB64" s="389"/>
      <c r="AC64" s="386"/>
    </row>
    <row r="65" spans="6:29" ht="4.5" customHeight="1">
      <c r="F65" s="307"/>
      <c r="G65" s="308"/>
      <c r="Q65" s="307"/>
      <c r="R65" s="308"/>
      <c r="S65" s="308"/>
      <c r="T65" s="308"/>
      <c r="AC65" s="60"/>
    </row>
    <row r="66" spans="2:29" ht="10.5" customHeight="1">
      <c r="B66" s="250" t="s">
        <v>335</v>
      </c>
      <c r="C66" s="251"/>
      <c r="D66" s="251"/>
      <c r="E66" s="294"/>
      <c r="F66" s="298"/>
      <c r="G66" s="298"/>
      <c r="H66" s="256"/>
      <c r="I66" s="251" t="s">
        <v>41</v>
      </c>
      <c r="J66" s="257"/>
      <c r="K66" s="299" t="s">
        <v>40</v>
      </c>
      <c r="M66" s="250" t="s">
        <v>307</v>
      </c>
      <c r="N66" s="251"/>
      <c r="O66" s="251"/>
      <c r="P66" s="294"/>
      <c r="Q66" s="259"/>
      <c r="R66" s="260" t="s">
        <v>100</v>
      </c>
      <c r="S66" s="261"/>
      <c r="T66" s="300"/>
      <c r="U66" s="263" t="s">
        <v>1</v>
      </c>
      <c r="V66" s="300"/>
      <c r="W66" s="265" t="s">
        <v>42</v>
      </c>
      <c r="Y66" s="250" t="s">
        <v>380</v>
      </c>
      <c r="Z66" s="251"/>
      <c r="AA66" s="251"/>
      <c r="AB66" s="294"/>
      <c r="AC66" s="252"/>
    </row>
    <row r="67" spans="2:29" ht="10.5" customHeight="1">
      <c r="B67" s="1" t="s">
        <v>18</v>
      </c>
      <c r="D67" s="89" t="s">
        <v>2</v>
      </c>
      <c r="E67" s="253"/>
      <c r="F67" s="276"/>
      <c r="G67" s="276"/>
      <c r="H67" s="276"/>
      <c r="I67" s="15" t="s">
        <v>173</v>
      </c>
      <c r="J67" s="301"/>
      <c r="K67" s="270"/>
      <c r="M67" s="1" t="s">
        <v>29</v>
      </c>
      <c r="O67" s="89" t="s">
        <v>10</v>
      </c>
      <c r="P67" s="253"/>
      <c r="Q67" s="302"/>
      <c r="R67" s="272" t="s">
        <v>100</v>
      </c>
      <c r="S67" s="269"/>
      <c r="T67" s="269"/>
      <c r="U67" s="275"/>
      <c r="V67" s="303"/>
      <c r="W67" s="304"/>
      <c r="Y67" s="1" t="s">
        <v>29</v>
      </c>
      <c r="AA67" s="89" t="s">
        <v>10</v>
      </c>
      <c r="AB67" s="388"/>
      <c r="AC67" s="323"/>
    </row>
    <row r="68" spans="2:29" ht="10.5" customHeight="1">
      <c r="B68" s="60" t="s">
        <v>19</v>
      </c>
      <c r="C68" s="60"/>
      <c r="D68" s="248" t="s">
        <v>3</v>
      </c>
      <c r="E68" s="266"/>
      <c r="F68" s="276"/>
      <c r="G68" s="276"/>
      <c r="H68" s="247"/>
      <c r="I68" s="60"/>
      <c r="J68" s="287"/>
      <c r="K68" s="288"/>
      <c r="M68" s="60" t="s">
        <v>30</v>
      </c>
      <c r="N68" s="60"/>
      <c r="O68" s="248" t="s">
        <v>14</v>
      </c>
      <c r="P68" s="266"/>
      <c r="Q68" s="254"/>
      <c r="R68" s="283" t="s">
        <v>100</v>
      </c>
      <c r="S68" s="280"/>
      <c r="T68" s="254"/>
      <c r="U68" s="286"/>
      <c r="V68" s="254"/>
      <c r="W68" s="281"/>
      <c r="Y68" s="60" t="s">
        <v>30</v>
      </c>
      <c r="Z68" s="60"/>
      <c r="AA68" s="248" t="s">
        <v>14</v>
      </c>
      <c r="AB68" s="389"/>
      <c r="AC68" s="19"/>
    </row>
    <row r="69" spans="2:29" ht="10.5" customHeight="1">
      <c r="B69" s="60" t="s">
        <v>20</v>
      </c>
      <c r="C69" s="60"/>
      <c r="D69" s="248" t="s">
        <v>4</v>
      </c>
      <c r="E69" s="266"/>
      <c r="F69" s="276"/>
      <c r="G69" s="276"/>
      <c r="H69" s="88"/>
      <c r="J69" s="289"/>
      <c r="K69" s="290"/>
      <c r="M69" s="60" t="s">
        <v>31</v>
      </c>
      <c r="N69" s="60"/>
      <c r="O69" s="248" t="s">
        <v>43</v>
      </c>
      <c r="P69" s="266"/>
      <c r="Q69" s="254"/>
      <c r="R69" s="283" t="s">
        <v>100</v>
      </c>
      <c r="S69" s="280"/>
      <c r="T69" s="254"/>
      <c r="U69" s="286"/>
      <c r="V69" s="254"/>
      <c r="W69" s="281"/>
      <c r="Y69" s="60" t="s">
        <v>31</v>
      </c>
      <c r="Z69" s="60"/>
      <c r="AA69" s="248" t="s">
        <v>145</v>
      </c>
      <c r="AB69" s="389"/>
      <c r="AC69" s="19"/>
    </row>
    <row r="70" spans="2:29" ht="10.5" customHeight="1">
      <c r="B70" s="60" t="s">
        <v>21</v>
      </c>
      <c r="C70" s="60"/>
      <c r="D70" s="248" t="s">
        <v>5</v>
      </c>
      <c r="E70" s="266"/>
      <c r="F70" s="276"/>
      <c r="G70" s="276"/>
      <c r="H70" s="88"/>
      <c r="J70" s="289"/>
      <c r="K70" s="290"/>
      <c r="M70" s="60" t="s">
        <v>32</v>
      </c>
      <c r="N70" s="60"/>
      <c r="O70" s="248" t="s">
        <v>7</v>
      </c>
      <c r="P70" s="266"/>
      <c r="Q70" s="254"/>
      <c r="R70" s="283" t="s">
        <v>100</v>
      </c>
      <c r="S70" s="280"/>
      <c r="T70" s="254"/>
      <c r="U70" s="286"/>
      <c r="V70" s="254"/>
      <c r="W70" s="281"/>
      <c r="Y70" s="60" t="s">
        <v>32</v>
      </c>
      <c r="Z70" s="60"/>
      <c r="AA70" s="248" t="s">
        <v>7</v>
      </c>
      <c r="AB70" s="389"/>
      <c r="AC70" s="19"/>
    </row>
    <row r="71" spans="2:29" ht="10.5" customHeight="1">
      <c r="B71" s="60" t="s">
        <v>22</v>
      </c>
      <c r="C71" s="60"/>
      <c r="D71" s="248" t="s">
        <v>6</v>
      </c>
      <c r="E71" s="266"/>
      <c r="F71" s="276"/>
      <c r="G71" s="276"/>
      <c r="H71" s="88"/>
      <c r="J71" s="289"/>
      <c r="K71" s="290"/>
      <c r="M71" s="60" t="s">
        <v>33</v>
      </c>
      <c r="N71" s="60"/>
      <c r="O71" s="248" t="s">
        <v>13</v>
      </c>
      <c r="P71" s="266"/>
      <c r="Q71" s="254"/>
      <c r="R71" s="283" t="s">
        <v>100</v>
      </c>
      <c r="S71" s="280"/>
      <c r="T71" s="254"/>
      <c r="U71" s="286"/>
      <c r="V71" s="254"/>
      <c r="W71" s="281"/>
      <c r="Y71" s="60" t="s">
        <v>33</v>
      </c>
      <c r="Z71" s="60"/>
      <c r="AA71" s="248" t="s">
        <v>13</v>
      </c>
      <c r="AB71" s="389"/>
      <c r="AC71" s="19"/>
    </row>
    <row r="72" spans="2:29" ht="10.5" customHeight="1">
      <c r="B72" s="60" t="s">
        <v>23</v>
      </c>
      <c r="C72" s="60"/>
      <c r="D72" s="248" t="s">
        <v>7</v>
      </c>
      <c r="E72" s="266"/>
      <c r="F72" s="276"/>
      <c r="G72" s="276"/>
      <c r="H72" s="245"/>
      <c r="I72" s="22"/>
      <c r="J72" s="305"/>
      <c r="K72" s="306"/>
      <c r="M72" s="60" t="s">
        <v>34</v>
      </c>
      <c r="N72" s="60"/>
      <c r="O72" s="248" t="s">
        <v>43</v>
      </c>
      <c r="P72" s="266"/>
      <c r="Q72" s="254"/>
      <c r="R72" s="283" t="s">
        <v>100</v>
      </c>
      <c r="S72" s="280"/>
      <c r="T72" s="254"/>
      <c r="U72" s="286"/>
      <c r="V72" s="254"/>
      <c r="W72" s="281"/>
      <c r="Y72" s="60" t="s">
        <v>34</v>
      </c>
      <c r="Z72" s="60"/>
      <c r="AA72" s="248" t="s">
        <v>145</v>
      </c>
      <c r="AB72" s="389"/>
      <c r="AC72" s="19"/>
    </row>
    <row r="73" spans="2:29" ht="10.5" customHeight="1">
      <c r="B73" s="60" t="s">
        <v>24</v>
      </c>
      <c r="C73" s="60"/>
      <c r="D73" s="248" t="s">
        <v>2</v>
      </c>
      <c r="E73" s="266"/>
      <c r="F73" s="254"/>
      <c r="G73" s="276"/>
      <c r="H73" s="254"/>
      <c r="I73" s="15" t="s">
        <v>173</v>
      </c>
      <c r="J73" s="280"/>
      <c r="K73" s="281"/>
      <c r="M73" s="60" t="s">
        <v>35</v>
      </c>
      <c r="N73" s="60"/>
      <c r="O73" s="292" t="s">
        <v>171</v>
      </c>
      <c r="P73" s="266"/>
      <c r="Q73" s="254"/>
      <c r="R73" s="283" t="s">
        <v>100</v>
      </c>
      <c r="S73" s="280"/>
      <c r="T73" s="254"/>
      <c r="U73" s="286"/>
      <c r="V73" s="254"/>
      <c r="W73" s="281"/>
      <c r="Y73" s="60" t="s">
        <v>35</v>
      </c>
      <c r="Z73" s="60"/>
      <c r="AA73" s="248" t="s">
        <v>145</v>
      </c>
      <c r="AB73" s="389"/>
      <c r="AC73" s="19"/>
    </row>
    <row r="74" spans="2:29" ht="10.5" customHeight="1">
      <c r="B74" s="60" t="s">
        <v>25</v>
      </c>
      <c r="C74" s="60"/>
      <c r="D74" s="248" t="s">
        <v>8</v>
      </c>
      <c r="E74" s="266"/>
      <c r="F74" s="254"/>
      <c r="G74" s="276"/>
      <c r="H74" s="254"/>
      <c r="I74" s="15" t="s">
        <v>173</v>
      </c>
      <c r="J74" s="280"/>
      <c r="K74" s="281"/>
      <c r="M74" s="60" t="s">
        <v>36</v>
      </c>
      <c r="N74" s="60"/>
      <c r="O74" s="292" t="s">
        <v>308</v>
      </c>
      <c r="P74" s="266"/>
      <c r="Q74" s="254"/>
      <c r="R74" s="283" t="s">
        <v>100</v>
      </c>
      <c r="S74" s="280"/>
      <c r="T74" s="254"/>
      <c r="U74" s="286"/>
      <c r="V74" s="254"/>
      <c r="W74" s="281"/>
      <c r="Y74" s="60" t="s">
        <v>36</v>
      </c>
      <c r="Z74" s="60"/>
      <c r="AA74" s="248" t="s">
        <v>145</v>
      </c>
      <c r="AB74" s="389"/>
      <c r="AC74" s="19"/>
    </row>
    <row r="75" spans="2:29" ht="10.5" customHeight="1">
      <c r="B75" s="60" t="s">
        <v>26</v>
      </c>
      <c r="C75" s="60"/>
      <c r="D75" s="248" t="s">
        <v>2</v>
      </c>
      <c r="E75" s="266"/>
      <c r="F75" s="254"/>
      <c r="G75" s="276"/>
      <c r="H75" s="254"/>
      <c r="I75" s="15" t="s">
        <v>173</v>
      </c>
      <c r="J75" s="280"/>
      <c r="K75" s="281"/>
      <c r="M75" s="60" t="s">
        <v>37</v>
      </c>
      <c r="N75" s="60"/>
      <c r="O75" s="292" t="s">
        <v>309</v>
      </c>
      <c r="P75" s="266"/>
      <c r="Q75" s="254"/>
      <c r="R75" s="283" t="s">
        <v>100</v>
      </c>
      <c r="S75" s="280"/>
      <c r="T75" s="254"/>
      <c r="U75" s="286"/>
      <c r="V75" s="254"/>
      <c r="W75" s="281"/>
      <c r="Y75" s="60" t="s">
        <v>37</v>
      </c>
      <c r="Z75" s="60"/>
      <c r="AA75" s="248" t="s">
        <v>145</v>
      </c>
      <c r="AB75" s="389"/>
      <c r="AC75" s="19"/>
    </row>
    <row r="76" spans="2:29" ht="10.5" customHeight="1">
      <c r="B76" s="60" t="s">
        <v>27</v>
      </c>
      <c r="C76" s="60"/>
      <c r="D76" s="248" t="s">
        <v>2</v>
      </c>
      <c r="E76" s="266"/>
      <c r="F76" s="254"/>
      <c r="G76" s="276"/>
      <c r="H76" s="254"/>
      <c r="I76" s="15" t="s">
        <v>173</v>
      </c>
      <c r="J76" s="280"/>
      <c r="K76" s="281"/>
      <c r="M76" s="60" t="s">
        <v>38</v>
      </c>
      <c r="N76" s="60"/>
      <c r="O76" s="248" t="s">
        <v>12</v>
      </c>
      <c r="P76" s="266"/>
      <c r="Q76" s="254"/>
      <c r="R76" s="283" t="s">
        <v>100</v>
      </c>
      <c r="S76" s="280"/>
      <c r="T76" s="254"/>
      <c r="U76" s="286"/>
      <c r="V76" s="254"/>
      <c r="W76" s="281"/>
      <c r="Y76" s="60" t="s">
        <v>38</v>
      </c>
      <c r="Z76" s="60"/>
      <c r="AA76" s="248" t="s">
        <v>253</v>
      </c>
      <c r="AB76" s="389"/>
      <c r="AC76" s="386"/>
    </row>
    <row r="77" spans="2:29" ht="10.5" customHeight="1">
      <c r="B77" s="15" t="s">
        <v>28</v>
      </c>
      <c r="C77" s="15"/>
      <c r="D77" s="8" t="s">
        <v>9</v>
      </c>
      <c r="E77" s="266"/>
      <c r="F77" s="254"/>
      <c r="G77" s="276"/>
      <c r="H77" s="254"/>
      <c r="I77" s="15" t="s">
        <v>173</v>
      </c>
      <c r="J77" s="280"/>
      <c r="K77" s="281"/>
      <c r="M77" s="15" t="s">
        <v>39</v>
      </c>
      <c r="N77" s="15"/>
      <c r="O77" s="8" t="s">
        <v>11</v>
      </c>
      <c r="P77" s="266"/>
      <c r="Q77" s="254"/>
      <c r="R77" s="283" t="s">
        <v>100</v>
      </c>
      <c r="S77" s="280"/>
      <c r="T77" s="254"/>
      <c r="U77" s="286"/>
      <c r="V77" s="254"/>
      <c r="W77" s="281"/>
      <c r="Y77" s="15" t="s">
        <v>39</v>
      </c>
      <c r="Z77" s="15"/>
      <c r="AA77" s="8" t="s">
        <v>254</v>
      </c>
      <c r="AB77" s="389"/>
      <c r="AC77" s="386"/>
    </row>
  </sheetData>
  <mergeCells count="1">
    <mergeCell ref="B1:W1"/>
  </mergeCells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8"/>
  <sheetViews>
    <sheetView showGridLines="0" workbookViewId="0" topLeftCell="A1">
      <selection activeCell="A2" sqref="A2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8" width="2.7109375" style="1" customWidth="1"/>
    <col min="9" max="9" width="0.85546875" style="1" customWidth="1"/>
    <col min="10" max="10" width="2.7109375" style="1" customWidth="1"/>
    <col min="11" max="12" width="4.7109375" style="1" customWidth="1"/>
    <col min="13" max="13" width="2.7109375" style="1" customWidth="1"/>
    <col min="14" max="14" width="0.85546875" style="1" customWidth="1"/>
    <col min="15" max="15" width="2.7109375" style="1" customWidth="1"/>
    <col min="16" max="16" width="10.7109375" style="1" customWidth="1"/>
    <col min="17" max="17" width="2.7109375" style="1" customWidth="1"/>
    <col min="18" max="18" width="0.85546875" style="1" customWidth="1"/>
    <col min="19" max="20" width="2.7109375" style="1" customWidth="1"/>
    <col min="21" max="21" width="4.7109375" style="1" customWidth="1"/>
    <col min="22" max="22" width="2.7109375" style="1" customWidth="1"/>
    <col min="23" max="24" width="4.7109375" style="1" customWidth="1"/>
    <col min="25" max="25" width="2.7109375" style="1" customWidth="1"/>
    <col min="26" max="26" width="0.85546875" style="1" customWidth="1"/>
    <col min="27" max="27" width="2.7109375" style="1" customWidth="1"/>
    <col min="28" max="28" width="10.7109375" style="1" customWidth="1"/>
    <col min="29" max="29" width="2.7109375" style="1" customWidth="1"/>
    <col min="30" max="31" width="4.7109375" style="1" customWidth="1"/>
    <col min="32" max="32" width="3.28125" style="1" customWidth="1"/>
    <col min="33" max="16384" width="2.7109375" style="1" customWidth="1"/>
  </cols>
  <sheetData>
    <row r="1" spans="2:28" ht="4.5" customHeight="1">
      <c r="B1" s="436" t="s">
        <v>310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Z1" s="387"/>
      <c r="AA1" s="387"/>
      <c r="AB1" s="387"/>
    </row>
    <row r="2" spans="2:29" ht="10.5" customHeight="1" thickBot="1"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Y2" s="316" t="s">
        <v>105</v>
      </c>
      <c r="Z2" s="316"/>
      <c r="AA2" s="316"/>
      <c r="AB2" s="390"/>
      <c r="AC2" s="252">
        <f>SUM(AC3:AC13)</f>
        <v>0</v>
      </c>
    </row>
    <row r="3" spans="25:29" ht="10.5" customHeight="1">
      <c r="Y3" s="1" t="s">
        <v>29</v>
      </c>
      <c r="AA3" s="89" t="s">
        <v>168</v>
      </c>
      <c r="AB3" s="388" t="str">
        <f>P6</f>
        <v>LE2</v>
      </c>
      <c r="AC3" s="303">
        <f>Q6</f>
        <v>0</v>
      </c>
    </row>
    <row r="4" spans="2:29" ht="10.5" customHeight="1">
      <c r="B4" s="250" t="s">
        <v>111</v>
      </c>
      <c r="C4" s="251"/>
      <c r="D4" s="251"/>
      <c r="E4" s="251"/>
      <c r="F4" s="255">
        <f>F5+F7+F9+F11+F13+F15+F17+F19+F21+F23+F25</f>
        <v>0</v>
      </c>
      <c r="G4" s="255">
        <f>G7+G9+G11+G13+G15+G17+G21+G25</f>
        <v>0</v>
      </c>
      <c r="H4" s="256" t="s">
        <v>174</v>
      </c>
      <c r="I4" s="251"/>
      <c r="J4" s="257">
        <f>SUM(J5:J26)</f>
        <v>0</v>
      </c>
      <c r="K4" s="258" t="s">
        <v>40</v>
      </c>
      <c r="M4" s="250" t="s">
        <v>113</v>
      </c>
      <c r="N4" s="251"/>
      <c r="O4" s="251"/>
      <c r="P4" s="251"/>
      <c r="Q4" s="259">
        <f>Q5+Q7+Q9+Q11+Q13+Q15+Q17+Q19+Q21+Q23+Q25</f>
        <v>0</v>
      </c>
      <c r="R4" s="260" t="s">
        <v>100</v>
      </c>
      <c r="S4" s="261">
        <f>S5+S7+S9+S11+S13+S15+S17+S23</f>
        <v>0</v>
      </c>
      <c r="T4" s="262">
        <f>SUM(T5:T26)</f>
        <v>0</v>
      </c>
      <c r="U4" s="263" t="s">
        <v>1</v>
      </c>
      <c r="V4" s="264">
        <f>SUM(V5:V26)</f>
        <v>0</v>
      </c>
      <c r="W4" s="265" t="s">
        <v>42</v>
      </c>
      <c r="Y4" s="60" t="s">
        <v>30</v>
      </c>
      <c r="Z4" s="60"/>
      <c r="AA4" s="248" t="s">
        <v>168</v>
      </c>
      <c r="AB4" s="389" t="str">
        <f>E8</f>
        <v>LT2</v>
      </c>
      <c r="AC4" s="19">
        <f>F8</f>
        <v>0</v>
      </c>
    </row>
    <row r="5" spans="2:40" ht="10.5" customHeight="1">
      <c r="B5" s="3" t="s">
        <v>18</v>
      </c>
      <c r="D5" s="166" t="s">
        <v>2</v>
      </c>
      <c r="E5" s="253" t="s">
        <v>337</v>
      </c>
      <c r="F5" s="267"/>
      <c r="G5" s="267"/>
      <c r="H5" s="268"/>
      <c r="I5" s="26" t="s">
        <v>173</v>
      </c>
      <c r="J5" s="269"/>
      <c r="K5" s="270"/>
      <c r="M5" s="1" t="s">
        <v>29</v>
      </c>
      <c r="O5" s="89" t="s">
        <v>10</v>
      </c>
      <c r="P5" s="253" t="s">
        <v>358</v>
      </c>
      <c r="Q5" s="302"/>
      <c r="R5" s="272" t="s">
        <v>100</v>
      </c>
      <c r="S5" s="273"/>
      <c r="T5" s="274"/>
      <c r="U5" s="275"/>
      <c r="V5" s="276"/>
      <c r="W5" s="270"/>
      <c r="Y5" s="60" t="s">
        <v>31</v>
      </c>
      <c r="Z5" s="60"/>
      <c r="AA5" s="248" t="s">
        <v>145</v>
      </c>
      <c r="AB5" s="389" t="str">
        <f>P10</f>
        <v>MLB2</v>
      </c>
      <c r="AC5" s="19">
        <f>Q10</f>
        <v>0</v>
      </c>
      <c r="AI5" s="277"/>
      <c r="AJ5" s="277"/>
      <c r="AK5" s="277"/>
      <c r="AL5" s="277"/>
      <c r="AM5" s="277"/>
      <c r="AN5" s="277"/>
    </row>
    <row r="6" spans="2:40" ht="10.5" customHeight="1">
      <c r="B6" s="22"/>
      <c r="C6" s="22"/>
      <c r="D6" s="249"/>
      <c r="E6" s="278" t="s">
        <v>336</v>
      </c>
      <c r="F6" s="279"/>
      <c r="G6" s="279"/>
      <c r="H6" s="18"/>
      <c r="I6" s="15" t="s">
        <v>173</v>
      </c>
      <c r="J6" s="280"/>
      <c r="K6" s="281"/>
      <c r="M6" s="22"/>
      <c r="N6" s="22"/>
      <c r="O6" s="249"/>
      <c r="P6" s="278" t="s">
        <v>359</v>
      </c>
      <c r="Q6" s="282"/>
      <c r="R6" s="283" t="s">
        <v>100</v>
      </c>
      <c r="S6" s="284"/>
      <c r="T6" s="285"/>
      <c r="U6" s="286"/>
      <c r="V6" s="254"/>
      <c r="W6" s="281"/>
      <c r="Y6" s="60" t="s">
        <v>32</v>
      </c>
      <c r="Z6" s="60"/>
      <c r="AA6" s="248" t="s">
        <v>168</v>
      </c>
      <c r="AB6" s="389" t="str">
        <f>E10</f>
        <v>LG2</v>
      </c>
      <c r="AC6" s="19">
        <f>F10</f>
        <v>0</v>
      </c>
      <c r="AI6" s="277"/>
      <c r="AJ6" s="277"/>
      <c r="AK6" s="277"/>
      <c r="AL6" s="277"/>
      <c r="AM6" s="277"/>
      <c r="AN6" s="277"/>
    </row>
    <row r="7" spans="2:40" ht="10.5" customHeight="1">
      <c r="B7" s="60" t="s">
        <v>19</v>
      </c>
      <c r="C7" s="60"/>
      <c r="D7" s="248" t="s">
        <v>3</v>
      </c>
      <c r="E7" s="266" t="s">
        <v>338</v>
      </c>
      <c r="F7" s="279"/>
      <c r="G7" s="279"/>
      <c r="H7" s="247"/>
      <c r="I7" s="60"/>
      <c r="J7" s="287"/>
      <c r="K7" s="288"/>
      <c r="M7" s="60" t="s">
        <v>30</v>
      </c>
      <c r="N7" s="60"/>
      <c r="O7" s="248" t="s">
        <v>14</v>
      </c>
      <c r="P7" s="266" t="s">
        <v>360</v>
      </c>
      <c r="Q7" s="282"/>
      <c r="R7" s="283" t="s">
        <v>100</v>
      </c>
      <c r="S7" s="284"/>
      <c r="T7" s="285"/>
      <c r="U7" s="286"/>
      <c r="V7" s="254"/>
      <c r="W7" s="281"/>
      <c r="Y7" s="60" t="s">
        <v>33</v>
      </c>
      <c r="Z7" s="60"/>
      <c r="AA7" s="248" t="s">
        <v>168</v>
      </c>
      <c r="AB7" s="389" t="str">
        <f>P8</f>
        <v>NT2</v>
      </c>
      <c r="AC7" s="19">
        <f>Q8</f>
        <v>0</v>
      </c>
      <c r="AI7" s="383"/>
      <c r="AJ7" s="383"/>
      <c r="AK7" s="383"/>
      <c r="AL7" s="383"/>
      <c r="AM7" s="383"/>
      <c r="AN7" s="277"/>
    </row>
    <row r="8" spans="2:40" ht="10.5" customHeight="1">
      <c r="B8" s="22"/>
      <c r="C8" s="22"/>
      <c r="D8" s="249"/>
      <c r="E8" s="278" t="s">
        <v>339</v>
      </c>
      <c r="F8" s="279"/>
      <c r="G8" s="279"/>
      <c r="H8" s="88"/>
      <c r="J8" s="289"/>
      <c r="K8" s="290"/>
      <c r="M8" s="22"/>
      <c r="N8" s="22"/>
      <c r="O8" s="291"/>
      <c r="P8" s="278" t="s">
        <v>361</v>
      </c>
      <c r="Q8" s="282"/>
      <c r="R8" s="283" t="s">
        <v>100</v>
      </c>
      <c r="S8" s="284"/>
      <c r="T8" s="285"/>
      <c r="U8" s="286"/>
      <c r="V8" s="254"/>
      <c r="W8" s="281"/>
      <c r="Y8" s="60" t="s">
        <v>34</v>
      </c>
      <c r="Z8" s="60"/>
      <c r="AA8" s="248" t="s">
        <v>145</v>
      </c>
      <c r="AB8" s="389" t="str">
        <f>P16</f>
        <v>LLB2</v>
      </c>
      <c r="AC8" s="19">
        <f>Q16</f>
        <v>0</v>
      </c>
      <c r="AE8" s="293"/>
      <c r="AF8" s="289"/>
      <c r="AI8" s="289"/>
      <c r="AJ8" s="296"/>
      <c r="AK8" s="383"/>
      <c r="AL8" s="383"/>
      <c r="AM8" s="383"/>
      <c r="AN8" s="277"/>
    </row>
    <row r="9" spans="2:40" ht="10.5" customHeight="1">
      <c r="B9" s="60" t="s">
        <v>20</v>
      </c>
      <c r="C9" s="60"/>
      <c r="D9" s="248" t="s">
        <v>4</v>
      </c>
      <c r="E9" s="266" t="s">
        <v>340</v>
      </c>
      <c r="F9" s="279"/>
      <c r="G9" s="279"/>
      <c r="H9" s="88"/>
      <c r="J9" s="289"/>
      <c r="K9" s="290"/>
      <c r="M9" s="60" t="s">
        <v>31</v>
      </c>
      <c r="N9" s="60"/>
      <c r="O9" s="292" t="s">
        <v>15</v>
      </c>
      <c r="P9" s="266" t="s">
        <v>362</v>
      </c>
      <c r="Q9" s="282"/>
      <c r="R9" s="283" t="s">
        <v>100</v>
      </c>
      <c r="S9" s="284"/>
      <c r="T9" s="285"/>
      <c r="U9" s="286"/>
      <c r="V9" s="254"/>
      <c r="W9" s="281"/>
      <c r="Y9" s="60" t="s">
        <v>35</v>
      </c>
      <c r="Z9" s="60"/>
      <c r="AA9" s="248" t="s">
        <v>145</v>
      </c>
      <c r="AB9" s="389" t="str">
        <f>P18</f>
        <v>RLB2</v>
      </c>
      <c r="AC9" s="19">
        <f>Q18</f>
        <v>0</v>
      </c>
      <c r="AI9" s="383"/>
      <c r="AJ9" s="383"/>
      <c r="AK9" s="383"/>
      <c r="AL9" s="383"/>
      <c r="AM9" s="383"/>
      <c r="AN9" s="277"/>
    </row>
    <row r="10" spans="2:40" ht="10.5" customHeight="1">
      <c r="B10" s="22"/>
      <c r="C10" s="22"/>
      <c r="D10" s="249"/>
      <c r="E10" s="278" t="s">
        <v>341</v>
      </c>
      <c r="F10" s="279"/>
      <c r="G10" s="279"/>
      <c r="H10" s="88"/>
      <c r="J10" s="289"/>
      <c r="K10" s="290"/>
      <c r="M10" s="22"/>
      <c r="N10" s="22"/>
      <c r="O10" s="291"/>
      <c r="P10" s="278" t="s">
        <v>363</v>
      </c>
      <c r="Q10" s="282"/>
      <c r="R10" s="283" t="s">
        <v>100</v>
      </c>
      <c r="S10" s="284"/>
      <c r="T10" s="285"/>
      <c r="U10" s="286"/>
      <c r="V10" s="254"/>
      <c r="W10" s="281"/>
      <c r="Y10" s="60" t="s">
        <v>36</v>
      </c>
      <c r="Z10" s="60"/>
      <c r="AA10" s="248" t="s">
        <v>145</v>
      </c>
      <c r="AB10" s="389" t="str">
        <f>P22</f>
        <v>RCB2</v>
      </c>
      <c r="AC10" s="19">
        <f>Q22</f>
        <v>0</v>
      </c>
      <c r="AI10" s="277"/>
      <c r="AJ10" s="277"/>
      <c r="AK10" s="277"/>
      <c r="AL10" s="277"/>
      <c r="AM10" s="277"/>
      <c r="AN10" s="277"/>
    </row>
    <row r="11" spans="2:40" ht="10.5" customHeight="1">
      <c r="B11" s="60" t="s">
        <v>21</v>
      </c>
      <c r="C11" s="60"/>
      <c r="D11" s="248" t="s">
        <v>5</v>
      </c>
      <c r="E11" s="266" t="s">
        <v>342</v>
      </c>
      <c r="F11" s="279"/>
      <c r="G11" s="279"/>
      <c r="H11" s="88"/>
      <c r="J11" s="289"/>
      <c r="K11" s="290"/>
      <c r="M11" s="60" t="s">
        <v>32</v>
      </c>
      <c r="N11" s="60"/>
      <c r="O11" s="248" t="s">
        <v>7</v>
      </c>
      <c r="P11" s="266" t="s">
        <v>346</v>
      </c>
      <c r="Q11" s="282"/>
      <c r="R11" s="283" t="s">
        <v>100</v>
      </c>
      <c r="S11" s="284"/>
      <c r="T11" s="285"/>
      <c r="U11" s="286"/>
      <c r="V11" s="254"/>
      <c r="W11" s="281"/>
      <c r="Y11" s="60" t="s">
        <v>37</v>
      </c>
      <c r="Z11" s="60"/>
      <c r="AA11" s="248" t="s">
        <v>145</v>
      </c>
      <c r="AB11" s="389" t="str">
        <f>P24</f>
        <v>SS2</v>
      </c>
      <c r="AC11" s="19">
        <f>Q24</f>
        <v>0</v>
      </c>
      <c r="AI11" s="277"/>
      <c r="AJ11" s="277"/>
      <c r="AK11" s="277"/>
      <c r="AL11" s="277"/>
      <c r="AM11" s="277"/>
      <c r="AN11" s="277"/>
    </row>
    <row r="12" spans="2:40" ht="10.5" customHeight="1">
      <c r="B12" s="22"/>
      <c r="C12" s="22"/>
      <c r="D12" s="249"/>
      <c r="E12" s="278" t="s">
        <v>343</v>
      </c>
      <c r="F12" s="279"/>
      <c r="G12" s="279"/>
      <c r="H12" s="88"/>
      <c r="J12" s="289"/>
      <c r="K12" s="290"/>
      <c r="M12" s="22"/>
      <c r="N12" s="22"/>
      <c r="O12" s="249"/>
      <c r="P12" s="278" t="s">
        <v>347</v>
      </c>
      <c r="Q12" s="282"/>
      <c r="R12" s="283" t="s">
        <v>100</v>
      </c>
      <c r="S12" s="284"/>
      <c r="T12" s="285"/>
      <c r="U12" s="286"/>
      <c r="V12" s="254"/>
      <c r="W12" s="281"/>
      <c r="Y12" s="60" t="s">
        <v>38</v>
      </c>
      <c r="Z12" s="60"/>
      <c r="AA12" s="248" t="s">
        <v>145</v>
      </c>
      <c r="AB12" s="389" t="str">
        <f>P26</f>
        <v>FS2</v>
      </c>
      <c r="AC12" s="19">
        <f>Q26</f>
        <v>0</v>
      </c>
      <c r="AI12" s="277"/>
      <c r="AJ12" s="277"/>
      <c r="AK12" s="277"/>
      <c r="AL12" s="277"/>
      <c r="AM12" s="277"/>
      <c r="AN12" s="277"/>
    </row>
    <row r="13" spans="2:40" ht="10.5" customHeight="1">
      <c r="B13" s="60" t="s">
        <v>22</v>
      </c>
      <c r="C13" s="60"/>
      <c r="D13" s="248" t="s">
        <v>6</v>
      </c>
      <c r="E13" s="266" t="s">
        <v>344</v>
      </c>
      <c r="F13" s="279"/>
      <c r="G13" s="279"/>
      <c r="H13" s="88"/>
      <c r="J13" s="289"/>
      <c r="K13" s="290"/>
      <c r="M13" s="60" t="s">
        <v>33</v>
      </c>
      <c r="N13" s="60"/>
      <c r="O13" s="248" t="s">
        <v>13</v>
      </c>
      <c r="P13" s="266" t="s">
        <v>364</v>
      </c>
      <c r="Q13" s="282"/>
      <c r="R13" s="283" t="s">
        <v>100</v>
      </c>
      <c r="S13" s="284"/>
      <c r="T13" s="285"/>
      <c r="U13" s="286"/>
      <c r="V13" s="254"/>
      <c r="W13" s="281"/>
      <c r="Y13" s="15" t="s">
        <v>39</v>
      </c>
      <c r="Z13" s="15"/>
      <c r="AA13" s="8" t="s">
        <v>143</v>
      </c>
      <c r="AB13" s="389" t="s">
        <v>143</v>
      </c>
      <c r="AC13" s="386"/>
      <c r="AI13" s="277"/>
      <c r="AJ13" s="277"/>
      <c r="AK13" s="277"/>
      <c r="AL13" s="277"/>
      <c r="AM13" s="277"/>
      <c r="AN13" s="277"/>
    </row>
    <row r="14" spans="2:40" ht="10.5" customHeight="1">
      <c r="B14" s="22"/>
      <c r="C14" s="22"/>
      <c r="D14" s="249"/>
      <c r="E14" s="278" t="s">
        <v>345</v>
      </c>
      <c r="F14" s="279"/>
      <c r="G14" s="279"/>
      <c r="H14" s="88"/>
      <c r="J14" s="289"/>
      <c r="K14" s="290"/>
      <c r="M14" s="22"/>
      <c r="N14" s="22"/>
      <c r="O14" s="249"/>
      <c r="P14" s="278" t="s">
        <v>365</v>
      </c>
      <c r="Q14" s="282"/>
      <c r="R14" s="283" t="s">
        <v>100</v>
      </c>
      <c r="S14" s="284"/>
      <c r="T14" s="285"/>
      <c r="U14" s="286"/>
      <c r="V14" s="254"/>
      <c r="W14" s="281"/>
      <c r="AB14" s="293"/>
      <c r="AC14" s="60"/>
      <c r="AI14" s="277"/>
      <c r="AJ14" s="277"/>
      <c r="AK14" s="277"/>
      <c r="AL14" s="277"/>
      <c r="AM14" s="277"/>
      <c r="AN14" s="277"/>
    </row>
    <row r="15" spans="2:40" ht="10.5" customHeight="1">
      <c r="B15" s="60" t="s">
        <v>23</v>
      </c>
      <c r="C15" s="60"/>
      <c r="D15" s="248" t="s">
        <v>7</v>
      </c>
      <c r="E15" s="266" t="s">
        <v>346</v>
      </c>
      <c r="F15" s="279"/>
      <c r="G15" s="279"/>
      <c r="H15" s="88"/>
      <c r="J15" s="289"/>
      <c r="K15" s="290"/>
      <c r="M15" s="60" t="s">
        <v>34</v>
      </c>
      <c r="N15" s="60"/>
      <c r="O15" s="292" t="s">
        <v>170</v>
      </c>
      <c r="P15" s="266" t="s">
        <v>366</v>
      </c>
      <c r="Q15" s="282"/>
      <c r="R15" s="283" t="s">
        <v>100</v>
      </c>
      <c r="S15" s="284"/>
      <c r="T15" s="285"/>
      <c r="U15" s="286"/>
      <c r="V15" s="254"/>
      <c r="W15" s="281"/>
      <c r="Y15" s="250" t="s">
        <v>104</v>
      </c>
      <c r="Z15" s="251"/>
      <c r="AA15" s="251"/>
      <c r="AB15" s="294"/>
      <c r="AC15" s="252">
        <f>SUM(AC16:AC26)</f>
        <v>0</v>
      </c>
      <c r="AI15" s="277"/>
      <c r="AJ15" s="277"/>
      <c r="AK15" s="277"/>
      <c r="AL15" s="277"/>
      <c r="AM15" s="277"/>
      <c r="AN15" s="277"/>
    </row>
    <row r="16" spans="2:40" ht="10.5" customHeight="1">
      <c r="B16" s="22"/>
      <c r="C16" s="22"/>
      <c r="D16" s="249"/>
      <c r="E16" s="278" t="s">
        <v>347</v>
      </c>
      <c r="F16" s="279"/>
      <c r="G16" s="279"/>
      <c r="H16" s="88"/>
      <c r="J16" s="289"/>
      <c r="K16" s="290"/>
      <c r="M16" s="22"/>
      <c r="N16" s="22"/>
      <c r="O16" s="291"/>
      <c r="P16" s="278" t="s">
        <v>367</v>
      </c>
      <c r="Q16" s="282"/>
      <c r="R16" s="283" t="s">
        <v>100</v>
      </c>
      <c r="S16" s="284"/>
      <c r="T16" s="285"/>
      <c r="U16" s="286"/>
      <c r="V16" s="254"/>
      <c r="W16" s="281"/>
      <c r="Y16" s="1" t="s">
        <v>18</v>
      </c>
      <c r="AA16" s="89" t="s">
        <v>0</v>
      </c>
      <c r="AB16" s="388" t="str">
        <f>E8</f>
        <v>LT2</v>
      </c>
      <c r="AC16" s="323">
        <f>F8</f>
        <v>0</v>
      </c>
      <c r="AI16" s="277"/>
      <c r="AJ16" s="277"/>
      <c r="AK16" s="277"/>
      <c r="AL16" s="277"/>
      <c r="AM16" s="277"/>
      <c r="AN16" s="277"/>
    </row>
    <row r="17" spans="2:40" ht="10.5" customHeight="1">
      <c r="B17" s="60" t="s">
        <v>24</v>
      </c>
      <c r="C17" s="60"/>
      <c r="D17" s="248" t="s">
        <v>99</v>
      </c>
      <c r="E17" s="266" t="s">
        <v>348</v>
      </c>
      <c r="F17" s="279"/>
      <c r="G17" s="279"/>
      <c r="H17" s="18"/>
      <c r="I17" s="15" t="s">
        <v>173</v>
      </c>
      <c r="J17" s="280"/>
      <c r="K17" s="281"/>
      <c r="M17" s="60" t="s">
        <v>35</v>
      </c>
      <c r="N17" s="60"/>
      <c r="O17" s="292" t="s">
        <v>171</v>
      </c>
      <c r="P17" s="266" t="s">
        <v>368</v>
      </c>
      <c r="Q17" s="282"/>
      <c r="R17" s="283" t="s">
        <v>100</v>
      </c>
      <c r="S17" s="284"/>
      <c r="T17" s="285"/>
      <c r="U17" s="286"/>
      <c r="V17" s="254"/>
      <c r="W17" s="281"/>
      <c r="Y17" s="60" t="s">
        <v>19</v>
      </c>
      <c r="Z17" s="60"/>
      <c r="AA17" s="248" t="s">
        <v>3</v>
      </c>
      <c r="AB17" s="389" t="str">
        <f>E7</f>
        <v>LT1</v>
      </c>
      <c r="AC17" s="19">
        <f>F7</f>
        <v>0</v>
      </c>
      <c r="AI17" s="277"/>
      <c r="AJ17" s="277"/>
      <c r="AK17" s="277"/>
      <c r="AL17" s="277"/>
      <c r="AM17" s="277"/>
      <c r="AN17" s="277"/>
    </row>
    <row r="18" spans="2:40" ht="10.5" customHeight="1">
      <c r="B18" s="22"/>
      <c r="C18" s="22"/>
      <c r="D18" s="249"/>
      <c r="E18" s="278" t="s">
        <v>349</v>
      </c>
      <c r="F18" s="279"/>
      <c r="G18" s="279"/>
      <c r="H18" s="18"/>
      <c r="I18" s="15" t="s">
        <v>173</v>
      </c>
      <c r="J18" s="280"/>
      <c r="K18" s="281"/>
      <c r="M18" s="22"/>
      <c r="N18" s="22"/>
      <c r="O18" s="291"/>
      <c r="P18" s="278" t="s">
        <v>369</v>
      </c>
      <c r="Q18" s="282"/>
      <c r="R18" s="283" t="s">
        <v>100</v>
      </c>
      <c r="S18" s="284"/>
      <c r="T18" s="285"/>
      <c r="U18" s="286"/>
      <c r="V18" s="254"/>
      <c r="W18" s="281"/>
      <c r="Y18" s="60" t="s">
        <v>20</v>
      </c>
      <c r="Z18" s="60"/>
      <c r="AA18" s="248" t="s">
        <v>4</v>
      </c>
      <c r="AB18" s="389" t="str">
        <f>E9</f>
        <v>LG1</v>
      </c>
      <c r="AC18" s="19">
        <f>F9</f>
        <v>0</v>
      </c>
      <c r="AI18" s="277"/>
      <c r="AJ18" s="277"/>
      <c r="AK18" s="277"/>
      <c r="AL18" s="277"/>
      <c r="AM18" s="277"/>
      <c r="AN18" s="277"/>
    </row>
    <row r="19" spans="2:40" ht="10.5" customHeight="1">
      <c r="B19" s="60" t="s">
        <v>25</v>
      </c>
      <c r="C19" s="60"/>
      <c r="D19" s="248" t="s">
        <v>8</v>
      </c>
      <c r="E19" s="266" t="s">
        <v>350</v>
      </c>
      <c r="F19" s="279"/>
      <c r="G19" s="279"/>
      <c r="H19" s="18"/>
      <c r="I19" s="15" t="s">
        <v>173</v>
      </c>
      <c r="J19" s="280"/>
      <c r="K19" s="281"/>
      <c r="M19" s="60" t="s">
        <v>36</v>
      </c>
      <c r="N19" s="60"/>
      <c r="O19" s="292" t="s">
        <v>308</v>
      </c>
      <c r="P19" s="266" t="s">
        <v>370</v>
      </c>
      <c r="Q19" s="282"/>
      <c r="R19" s="283" t="s">
        <v>100</v>
      </c>
      <c r="S19" s="284"/>
      <c r="T19" s="285"/>
      <c r="U19" s="286"/>
      <c r="V19" s="254"/>
      <c r="W19" s="281"/>
      <c r="Y19" s="60" t="s">
        <v>21</v>
      </c>
      <c r="Z19" s="60"/>
      <c r="AA19" s="248" t="s">
        <v>5</v>
      </c>
      <c r="AB19" s="389" t="str">
        <f>E11</f>
        <v>C1</v>
      </c>
      <c r="AC19" s="19">
        <f>F11</f>
        <v>0</v>
      </c>
      <c r="AI19" s="277"/>
      <c r="AJ19" s="277"/>
      <c r="AK19" s="277"/>
      <c r="AL19" s="277"/>
      <c r="AM19" s="277"/>
      <c r="AN19" s="277"/>
    </row>
    <row r="20" spans="2:29" ht="10.5" customHeight="1">
      <c r="B20" s="22"/>
      <c r="C20" s="22"/>
      <c r="D20" s="249"/>
      <c r="E20" s="278" t="s">
        <v>351</v>
      </c>
      <c r="F20" s="279"/>
      <c r="G20" s="279"/>
      <c r="H20" s="18"/>
      <c r="I20" s="15" t="s">
        <v>173</v>
      </c>
      <c r="J20" s="280"/>
      <c r="K20" s="281"/>
      <c r="M20" s="22"/>
      <c r="N20" s="22"/>
      <c r="O20" s="249"/>
      <c r="P20" s="278" t="s">
        <v>371</v>
      </c>
      <c r="Q20" s="282"/>
      <c r="R20" s="283" t="s">
        <v>100</v>
      </c>
      <c r="S20" s="284"/>
      <c r="T20" s="285"/>
      <c r="U20" s="286"/>
      <c r="V20" s="254"/>
      <c r="W20" s="281"/>
      <c r="Y20" s="60" t="s">
        <v>22</v>
      </c>
      <c r="Z20" s="60"/>
      <c r="AA20" s="248" t="s">
        <v>6</v>
      </c>
      <c r="AB20" s="389" t="str">
        <f>E13</f>
        <v>RG1</v>
      </c>
      <c r="AC20" s="19">
        <f>F13</f>
        <v>0</v>
      </c>
    </row>
    <row r="21" spans="2:29" ht="10.5" customHeight="1">
      <c r="B21" s="60" t="s">
        <v>26</v>
      </c>
      <c r="C21" s="60"/>
      <c r="D21" s="248" t="s">
        <v>98</v>
      </c>
      <c r="E21" s="266" t="s">
        <v>352</v>
      </c>
      <c r="F21" s="279"/>
      <c r="G21" s="279"/>
      <c r="H21" s="18"/>
      <c r="I21" s="15" t="s">
        <v>173</v>
      </c>
      <c r="J21" s="280"/>
      <c r="K21" s="281"/>
      <c r="M21" s="60" t="s">
        <v>37</v>
      </c>
      <c r="N21" s="60"/>
      <c r="O21" s="292" t="s">
        <v>309</v>
      </c>
      <c r="P21" s="266" t="s">
        <v>373</v>
      </c>
      <c r="Q21" s="282"/>
      <c r="R21" s="283" t="s">
        <v>100</v>
      </c>
      <c r="S21" s="284"/>
      <c r="T21" s="285"/>
      <c r="U21" s="286"/>
      <c r="V21" s="254"/>
      <c r="W21" s="281"/>
      <c r="Y21" s="60" t="s">
        <v>23</v>
      </c>
      <c r="Z21" s="60"/>
      <c r="AA21" s="248" t="s">
        <v>7</v>
      </c>
      <c r="AB21" s="389" t="str">
        <f>E15</f>
        <v>RT1</v>
      </c>
      <c r="AC21" s="19">
        <f>F15</f>
        <v>0</v>
      </c>
    </row>
    <row r="22" spans="2:29" ht="10.5" customHeight="1">
      <c r="B22" s="22"/>
      <c r="C22" s="22"/>
      <c r="D22" s="249"/>
      <c r="E22" s="278" t="s">
        <v>353</v>
      </c>
      <c r="F22" s="279"/>
      <c r="G22" s="279"/>
      <c r="H22" s="18"/>
      <c r="I22" s="15" t="s">
        <v>173</v>
      </c>
      <c r="J22" s="280"/>
      <c r="K22" s="281"/>
      <c r="M22" s="22"/>
      <c r="N22" s="22"/>
      <c r="O22" s="249"/>
      <c r="P22" s="278" t="s">
        <v>372</v>
      </c>
      <c r="Q22" s="282"/>
      <c r="R22" s="283" t="s">
        <v>100</v>
      </c>
      <c r="S22" s="284"/>
      <c r="T22" s="285"/>
      <c r="U22" s="286"/>
      <c r="V22" s="254"/>
      <c r="W22" s="281"/>
      <c r="Y22" s="60" t="s">
        <v>24</v>
      </c>
      <c r="Z22" s="60"/>
      <c r="AA22" s="248" t="s">
        <v>0</v>
      </c>
      <c r="AB22" s="389" t="str">
        <f>E10</f>
        <v>LG2</v>
      </c>
      <c r="AC22" s="19">
        <f>F10</f>
        <v>0</v>
      </c>
    </row>
    <row r="23" spans="2:29" ht="10.5" customHeight="1">
      <c r="B23" s="60" t="s">
        <v>27</v>
      </c>
      <c r="C23" s="60"/>
      <c r="D23" s="248" t="s">
        <v>2</v>
      </c>
      <c r="E23" s="253" t="s">
        <v>354</v>
      </c>
      <c r="F23" s="267"/>
      <c r="G23" s="279"/>
      <c r="H23" s="18"/>
      <c r="I23" s="15" t="s">
        <v>173</v>
      </c>
      <c r="J23" s="280"/>
      <c r="K23" s="281"/>
      <c r="M23" s="60" t="s">
        <v>38</v>
      </c>
      <c r="N23" s="60"/>
      <c r="O23" s="248" t="s">
        <v>12</v>
      </c>
      <c r="P23" s="266" t="s">
        <v>374</v>
      </c>
      <c r="Q23" s="282"/>
      <c r="R23" s="283" t="s">
        <v>100</v>
      </c>
      <c r="S23" s="284"/>
      <c r="T23" s="285"/>
      <c r="U23" s="286"/>
      <c r="V23" s="254"/>
      <c r="W23" s="281"/>
      <c r="Y23" s="60" t="s">
        <v>25</v>
      </c>
      <c r="Z23" s="60"/>
      <c r="AA23" s="248" t="s">
        <v>8</v>
      </c>
      <c r="AB23" s="389" t="str">
        <f>E20</f>
        <v>QB2</v>
      </c>
      <c r="AC23" s="19">
        <f>F20</f>
        <v>0</v>
      </c>
    </row>
    <row r="24" spans="2:29" ht="10.5" customHeight="1">
      <c r="B24" s="22"/>
      <c r="C24" s="22"/>
      <c r="D24" s="249"/>
      <c r="E24" s="278" t="s">
        <v>355</v>
      </c>
      <c r="F24" s="279"/>
      <c r="G24" s="279"/>
      <c r="H24" s="18"/>
      <c r="I24" s="15" t="s">
        <v>173</v>
      </c>
      <c r="J24" s="280"/>
      <c r="K24" s="281"/>
      <c r="M24" s="22"/>
      <c r="N24" s="22"/>
      <c r="O24" s="249"/>
      <c r="P24" s="278" t="s">
        <v>375</v>
      </c>
      <c r="Q24" s="282"/>
      <c r="R24" s="283" t="s">
        <v>100</v>
      </c>
      <c r="S24" s="284"/>
      <c r="T24" s="285"/>
      <c r="U24" s="286"/>
      <c r="V24" s="254"/>
      <c r="W24" s="281"/>
      <c r="Y24" s="60" t="s">
        <v>26</v>
      </c>
      <c r="Z24" s="60"/>
      <c r="AA24" s="248" t="s">
        <v>145</v>
      </c>
      <c r="AB24" s="389" t="str">
        <f>E17</f>
        <v>ET1</v>
      </c>
      <c r="AC24" s="19">
        <f>F17</f>
        <v>0</v>
      </c>
    </row>
    <row r="25" spans="2:29" ht="10.5" customHeight="1">
      <c r="B25" s="60" t="s">
        <v>28</v>
      </c>
      <c r="C25" s="60"/>
      <c r="D25" s="248" t="s">
        <v>9</v>
      </c>
      <c r="E25" s="266" t="s">
        <v>356</v>
      </c>
      <c r="F25" s="279"/>
      <c r="G25" s="279"/>
      <c r="H25" s="18"/>
      <c r="I25" s="15" t="s">
        <v>173</v>
      </c>
      <c r="J25" s="280"/>
      <c r="K25" s="281"/>
      <c r="M25" s="60" t="s">
        <v>39</v>
      </c>
      <c r="N25" s="60"/>
      <c r="O25" s="248" t="s">
        <v>11</v>
      </c>
      <c r="P25" s="266" t="s">
        <v>376</v>
      </c>
      <c r="Q25" s="282"/>
      <c r="R25" s="283" t="s">
        <v>100</v>
      </c>
      <c r="S25" s="284"/>
      <c r="T25" s="285"/>
      <c r="U25" s="286"/>
      <c r="V25" s="254"/>
      <c r="W25" s="281"/>
      <c r="Y25" s="60" t="s">
        <v>27</v>
      </c>
      <c r="Z25" s="60"/>
      <c r="AA25" s="248" t="s">
        <v>145</v>
      </c>
      <c r="AB25" s="389" t="str">
        <f>E18</f>
        <v>ET2</v>
      </c>
      <c r="AC25" s="19">
        <f>F18</f>
        <v>0</v>
      </c>
    </row>
    <row r="26" spans="2:29" ht="10.5" customHeight="1">
      <c r="B26" s="22"/>
      <c r="C26" s="22"/>
      <c r="D26" s="249"/>
      <c r="E26" s="278" t="s">
        <v>357</v>
      </c>
      <c r="F26" s="279"/>
      <c r="G26" s="279"/>
      <c r="H26" s="18"/>
      <c r="I26" s="15" t="s">
        <v>173</v>
      </c>
      <c r="J26" s="280"/>
      <c r="K26" s="281"/>
      <c r="M26" s="22"/>
      <c r="N26" s="22"/>
      <c r="O26" s="291"/>
      <c r="P26" s="278" t="s">
        <v>377</v>
      </c>
      <c r="Q26" s="282"/>
      <c r="R26" s="283" t="s">
        <v>100</v>
      </c>
      <c r="S26" s="284"/>
      <c r="T26" s="285"/>
      <c r="U26" s="286"/>
      <c r="V26" s="254"/>
      <c r="W26" s="281"/>
      <c r="Y26" s="15" t="s">
        <v>28</v>
      </c>
      <c r="Z26" s="15"/>
      <c r="AA26" s="8" t="s">
        <v>143</v>
      </c>
      <c r="AB26" s="389" t="str">
        <f>AB13</f>
        <v>K</v>
      </c>
      <c r="AC26" s="19">
        <f>AC13</f>
        <v>0</v>
      </c>
    </row>
    <row r="27" spans="2:29" ht="4.5" customHeight="1">
      <c r="B27" s="60"/>
      <c r="C27" s="60"/>
      <c r="D27" s="60"/>
      <c r="E27" s="60"/>
      <c r="F27" s="295"/>
      <c r="G27" s="295"/>
      <c r="H27" s="60"/>
      <c r="I27" s="60"/>
      <c r="J27" s="287"/>
      <c r="K27" s="384"/>
      <c r="Q27" s="295"/>
      <c r="R27" s="289"/>
      <c r="S27" s="297"/>
      <c r="T27" s="297"/>
      <c r="U27" s="296"/>
      <c r="V27" s="289"/>
      <c r="W27" s="296"/>
      <c r="AB27" s="293"/>
      <c r="AC27" s="60"/>
    </row>
    <row r="28" spans="2:29" ht="10.5" customHeight="1">
      <c r="B28" s="250" t="s">
        <v>110</v>
      </c>
      <c r="C28" s="251"/>
      <c r="D28" s="251"/>
      <c r="E28" s="294"/>
      <c r="F28" s="298">
        <f>SUM(F29:F39)</f>
        <v>0</v>
      </c>
      <c r="G28" s="298">
        <f>SUM(G29:G39)</f>
        <v>0</v>
      </c>
      <c r="H28" s="256" t="s">
        <v>174</v>
      </c>
      <c r="I28" s="251"/>
      <c r="J28" s="257">
        <f>SUM(J29:J39)</f>
        <v>0</v>
      </c>
      <c r="K28" s="299" t="s">
        <v>40</v>
      </c>
      <c r="M28" s="250" t="s">
        <v>114</v>
      </c>
      <c r="N28" s="251"/>
      <c r="O28" s="251"/>
      <c r="P28" s="251"/>
      <c r="Q28" s="259">
        <f>SUM(Q29:Q39)</f>
        <v>0</v>
      </c>
      <c r="R28" s="260" t="s">
        <v>100</v>
      </c>
      <c r="S28" s="261">
        <f>SUM(S29:S39)</f>
        <v>0</v>
      </c>
      <c r="T28" s="300">
        <f>SUM(T29:T39)</f>
        <v>0</v>
      </c>
      <c r="U28" s="263" t="s">
        <v>1</v>
      </c>
      <c r="V28" s="300">
        <f>SUM(V29:V39)</f>
        <v>0</v>
      </c>
      <c r="W28" s="265" t="s">
        <v>42</v>
      </c>
      <c r="Y28" s="250" t="s">
        <v>106</v>
      </c>
      <c r="Z28" s="251"/>
      <c r="AA28" s="251"/>
      <c r="AB28" s="294"/>
      <c r="AC28" s="252">
        <f>SUM(AC29:AC39)</f>
        <v>0</v>
      </c>
    </row>
    <row r="29" spans="2:29" ht="10.5" customHeight="1">
      <c r="B29" s="1" t="s">
        <v>18</v>
      </c>
      <c r="D29" s="89" t="s">
        <v>99</v>
      </c>
      <c r="E29" s="253" t="str">
        <f>E18</f>
        <v>ET2</v>
      </c>
      <c r="F29" s="276">
        <f aca="true" t="shared" si="0" ref="F29:F39">VLOOKUP(E29,$E$5:$J$26,2,FALSE)</f>
        <v>0</v>
      </c>
      <c r="G29" s="276">
        <f aca="true" t="shared" si="1" ref="G29:G35">F29</f>
        <v>0</v>
      </c>
      <c r="H29" s="276">
        <f>VLOOKUP(E29,$E$5:$J$26,4,FALSE)</f>
        <v>0</v>
      </c>
      <c r="I29" s="15" t="s">
        <v>173</v>
      </c>
      <c r="J29" s="301">
        <f>VLOOKUP(E29,$E$5:$J$26,6,FALSE)</f>
        <v>0</v>
      </c>
      <c r="K29" s="270"/>
      <c r="M29" s="1" t="s">
        <v>29</v>
      </c>
      <c r="O29" s="89" t="s">
        <v>10</v>
      </c>
      <c r="P29" s="253" t="str">
        <f>P5</f>
        <v>LE1</v>
      </c>
      <c r="Q29" s="302">
        <f>VLOOKUP(P29,$P$5:$W$26,2,FALSE)</f>
        <v>0</v>
      </c>
      <c r="R29" s="272" t="s">
        <v>100</v>
      </c>
      <c r="S29" s="269">
        <f aca="true" t="shared" si="2" ref="S29:S35">VLOOKUP(P29,$P$5:$W$26,4,FALSE)</f>
        <v>0</v>
      </c>
      <c r="T29" s="269">
        <f aca="true" t="shared" si="3" ref="T29:T39">VLOOKUP(P29,$P$5:$W$26,5,FALSE)</f>
        <v>0</v>
      </c>
      <c r="U29" s="275"/>
      <c r="V29" s="303">
        <f aca="true" t="shared" si="4" ref="V29:V39">VLOOKUP(P29,$P$5:$W$26,7,FALSE)</f>
        <v>0</v>
      </c>
      <c r="W29" s="304"/>
      <c r="Y29" s="1" t="s">
        <v>18</v>
      </c>
      <c r="AA29" s="89" t="s">
        <v>99</v>
      </c>
      <c r="AB29" s="388" t="str">
        <f>E17</f>
        <v>ET1</v>
      </c>
      <c r="AC29" s="323">
        <f>F17</f>
        <v>0</v>
      </c>
    </row>
    <row r="30" spans="2:29" ht="10.5" customHeight="1">
      <c r="B30" s="60" t="s">
        <v>19</v>
      </c>
      <c r="C30" s="60"/>
      <c r="D30" s="248" t="s">
        <v>3</v>
      </c>
      <c r="E30" s="266" t="str">
        <f>E7</f>
        <v>LT1</v>
      </c>
      <c r="F30" s="276">
        <f t="shared" si="0"/>
        <v>0</v>
      </c>
      <c r="G30" s="276">
        <f t="shared" si="1"/>
        <v>0</v>
      </c>
      <c r="H30" s="247"/>
      <c r="I30" s="60"/>
      <c r="J30" s="287"/>
      <c r="K30" s="288"/>
      <c r="M30" s="60" t="s">
        <v>30</v>
      </c>
      <c r="N30" s="60"/>
      <c r="O30" s="248" t="s">
        <v>14</v>
      </c>
      <c r="P30" s="266" t="str">
        <f>P7</f>
        <v>NT1</v>
      </c>
      <c r="Q30" s="254">
        <f aca="true" t="shared" si="5" ref="Q30:Q39">VLOOKUP(P30,$P$5:$W$26,2,FALSE)</f>
        <v>0</v>
      </c>
      <c r="R30" s="283" t="s">
        <v>100</v>
      </c>
      <c r="S30" s="280">
        <f t="shared" si="2"/>
        <v>0</v>
      </c>
      <c r="T30" s="254">
        <f t="shared" si="3"/>
        <v>0</v>
      </c>
      <c r="U30" s="286"/>
      <c r="V30" s="254">
        <f t="shared" si="4"/>
        <v>0</v>
      </c>
      <c r="W30" s="281"/>
      <c r="Y30" s="60" t="s">
        <v>19</v>
      </c>
      <c r="Z30" s="60"/>
      <c r="AA30" s="248" t="s">
        <v>3</v>
      </c>
      <c r="AB30" s="389" t="str">
        <f>E7</f>
        <v>LT1</v>
      </c>
      <c r="AC30" s="19">
        <f>F7</f>
        <v>0</v>
      </c>
    </row>
    <row r="31" spans="2:29" ht="10.5" customHeight="1">
      <c r="B31" s="60" t="s">
        <v>20</v>
      </c>
      <c r="C31" s="60"/>
      <c r="D31" s="248" t="s">
        <v>4</v>
      </c>
      <c r="E31" s="266" t="str">
        <f>E9</f>
        <v>LG1</v>
      </c>
      <c r="F31" s="276">
        <f t="shared" si="0"/>
        <v>0</v>
      </c>
      <c r="G31" s="276">
        <f t="shared" si="1"/>
        <v>0</v>
      </c>
      <c r="H31" s="88"/>
      <c r="J31" s="289"/>
      <c r="K31" s="290"/>
      <c r="M31" s="60" t="s">
        <v>31</v>
      </c>
      <c r="N31" s="60"/>
      <c r="O31" s="292" t="s">
        <v>15</v>
      </c>
      <c r="P31" s="266" t="str">
        <f>P9</f>
        <v>MLB1</v>
      </c>
      <c r="Q31" s="254">
        <f t="shared" si="5"/>
        <v>0</v>
      </c>
      <c r="R31" s="283" t="s">
        <v>100</v>
      </c>
      <c r="S31" s="280">
        <f t="shared" si="2"/>
        <v>0</v>
      </c>
      <c r="T31" s="254">
        <f t="shared" si="3"/>
        <v>0</v>
      </c>
      <c r="U31" s="286"/>
      <c r="V31" s="254">
        <f t="shared" si="4"/>
        <v>0</v>
      </c>
      <c r="W31" s="281"/>
      <c r="Y31" s="60" t="s">
        <v>20</v>
      </c>
      <c r="Z31" s="60"/>
      <c r="AA31" s="248" t="s">
        <v>4</v>
      </c>
      <c r="AB31" s="389" t="str">
        <f>E9</f>
        <v>LG1</v>
      </c>
      <c r="AC31" s="19">
        <f>F9</f>
        <v>0</v>
      </c>
    </row>
    <row r="32" spans="2:29" ht="10.5" customHeight="1">
      <c r="B32" s="60" t="s">
        <v>21</v>
      </c>
      <c r="C32" s="60"/>
      <c r="D32" s="248" t="s">
        <v>5</v>
      </c>
      <c r="E32" s="266" t="str">
        <f>E11</f>
        <v>C1</v>
      </c>
      <c r="F32" s="276">
        <f t="shared" si="0"/>
        <v>0</v>
      </c>
      <c r="G32" s="276">
        <f t="shared" si="1"/>
        <v>0</v>
      </c>
      <c r="H32" s="88"/>
      <c r="J32" s="289"/>
      <c r="K32" s="290"/>
      <c r="M32" s="60" t="s">
        <v>32</v>
      </c>
      <c r="N32" s="60"/>
      <c r="O32" s="248" t="s">
        <v>7</v>
      </c>
      <c r="P32" s="266" t="str">
        <f>P11</f>
        <v>RT1</v>
      </c>
      <c r="Q32" s="254">
        <f t="shared" si="5"/>
        <v>0</v>
      </c>
      <c r="R32" s="283" t="s">
        <v>100</v>
      </c>
      <c r="S32" s="280">
        <f t="shared" si="2"/>
        <v>0</v>
      </c>
      <c r="T32" s="254">
        <f t="shared" si="3"/>
        <v>0</v>
      </c>
      <c r="U32" s="286"/>
      <c r="V32" s="254">
        <f t="shared" si="4"/>
        <v>0</v>
      </c>
      <c r="W32" s="281"/>
      <c r="Y32" s="60" t="s">
        <v>21</v>
      </c>
      <c r="Z32" s="60"/>
      <c r="AA32" s="248" t="s">
        <v>5</v>
      </c>
      <c r="AB32" s="389" t="str">
        <f>E11</f>
        <v>C1</v>
      </c>
      <c r="AC32" s="19">
        <f>F11</f>
        <v>0</v>
      </c>
    </row>
    <row r="33" spans="2:29" ht="10.5" customHeight="1">
      <c r="B33" s="60" t="s">
        <v>22</v>
      </c>
      <c r="C33" s="60"/>
      <c r="D33" s="248" t="s">
        <v>6</v>
      </c>
      <c r="E33" s="266" t="str">
        <f>E13</f>
        <v>RG1</v>
      </c>
      <c r="F33" s="276">
        <f t="shared" si="0"/>
        <v>0</v>
      </c>
      <c r="G33" s="276">
        <f t="shared" si="1"/>
        <v>0</v>
      </c>
      <c r="H33" s="88"/>
      <c r="J33" s="289"/>
      <c r="K33" s="290"/>
      <c r="M33" s="60" t="s">
        <v>33</v>
      </c>
      <c r="N33" s="60"/>
      <c r="O33" s="248" t="s">
        <v>13</v>
      </c>
      <c r="P33" s="266" t="str">
        <f>P13</f>
        <v>RE1</v>
      </c>
      <c r="Q33" s="254">
        <f t="shared" si="5"/>
        <v>0</v>
      </c>
      <c r="R33" s="283" t="s">
        <v>100</v>
      </c>
      <c r="S33" s="280">
        <f t="shared" si="2"/>
        <v>0</v>
      </c>
      <c r="T33" s="254">
        <f t="shared" si="3"/>
        <v>0</v>
      </c>
      <c r="U33" s="286"/>
      <c r="V33" s="254">
        <f t="shared" si="4"/>
        <v>0</v>
      </c>
      <c r="W33" s="281"/>
      <c r="Y33" s="60" t="s">
        <v>22</v>
      </c>
      <c r="Z33" s="60"/>
      <c r="AA33" s="248" t="s">
        <v>6</v>
      </c>
      <c r="AB33" s="389" t="str">
        <f>E13</f>
        <v>RG1</v>
      </c>
      <c r="AC33" s="19">
        <f>F13</f>
        <v>0</v>
      </c>
    </row>
    <row r="34" spans="2:29" ht="10.5" customHeight="1">
      <c r="B34" s="60" t="s">
        <v>23</v>
      </c>
      <c r="C34" s="60"/>
      <c r="D34" s="248" t="s">
        <v>7</v>
      </c>
      <c r="E34" s="266" t="str">
        <f>E15</f>
        <v>RT1</v>
      </c>
      <c r="F34" s="276">
        <f t="shared" si="0"/>
        <v>0</v>
      </c>
      <c r="G34" s="276">
        <f t="shared" si="1"/>
        <v>0</v>
      </c>
      <c r="H34" s="245"/>
      <c r="I34" s="22"/>
      <c r="J34" s="305"/>
      <c r="K34" s="306"/>
      <c r="M34" s="60" t="s">
        <v>34</v>
      </c>
      <c r="N34" s="60"/>
      <c r="O34" s="292" t="s">
        <v>170</v>
      </c>
      <c r="P34" s="266" t="str">
        <f>P15</f>
        <v>LLB1</v>
      </c>
      <c r="Q34" s="254">
        <f t="shared" si="5"/>
        <v>0</v>
      </c>
      <c r="R34" s="283" t="s">
        <v>100</v>
      </c>
      <c r="S34" s="280">
        <f t="shared" si="2"/>
        <v>0</v>
      </c>
      <c r="T34" s="254">
        <f t="shared" si="3"/>
        <v>0</v>
      </c>
      <c r="U34" s="286"/>
      <c r="V34" s="254">
        <f t="shared" si="4"/>
        <v>0</v>
      </c>
      <c r="W34" s="281"/>
      <c r="Y34" s="60" t="s">
        <v>23</v>
      </c>
      <c r="Z34" s="60"/>
      <c r="AA34" s="248" t="s">
        <v>7</v>
      </c>
      <c r="AB34" s="389" t="str">
        <f>E15</f>
        <v>RT1</v>
      </c>
      <c r="AC34" s="19">
        <f>F15</f>
        <v>0</v>
      </c>
    </row>
    <row r="35" spans="2:29" ht="10.5" customHeight="1">
      <c r="B35" s="60" t="s">
        <v>24</v>
      </c>
      <c r="C35" s="60"/>
      <c r="D35" s="248" t="s">
        <v>99</v>
      </c>
      <c r="E35" s="266" t="str">
        <f>E17</f>
        <v>ET1</v>
      </c>
      <c r="F35" s="254">
        <f t="shared" si="0"/>
        <v>0</v>
      </c>
      <c r="G35" s="276">
        <f t="shared" si="1"/>
        <v>0</v>
      </c>
      <c r="H35" s="254">
        <f>VLOOKUP(E35,$E$5:$J$26,4,FALSE)</f>
        <v>0</v>
      </c>
      <c r="I35" s="15" t="s">
        <v>173</v>
      </c>
      <c r="J35" s="280">
        <f>VLOOKUP(E35,$E$5:$J$26,6,FALSE)</f>
        <v>0</v>
      </c>
      <c r="K35" s="281"/>
      <c r="M35" s="60" t="s">
        <v>35</v>
      </c>
      <c r="N35" s="60"/>
      <c r="O35" s="292" t="s">
        <v>171</v>
      </c>
      <c r="P35" s="266" t="str">
        <f>P17</f>
        <v>RLB1</v>
      </c>
      <c r="Q35" s="254">
        <f t="shared" si="5"/>
        <v>0</v>
      </c>
      <c r="R35" s="283" t="s">
        <v>100</v>
      </c>
      <c r="S35" s="280">
        <f t="shared" si="2"/>
        <v>0</v>
      </c>
      <c r="T35" s="254">
        <f t="shared" si="3"/>
        <v>0</v>
      </c>
      <c r="U35" s="286"/>
      <c r="V35" s="254">
        <f t="shared" si="4"/>
        <v>0</v>
      </c>
      <c r="W35" s="281"/>
      <c r="Y35" s="60" t="s">
        <v>24</v>
      </c>
      <c r="Z35" s="60"/>
      <c r="AA35" s="248" t="s">
        <v>99</v>
      </c>
      <c r="AB35" s="389" t="str">
        <f>E18</f>
        <v>ET2</v>
      </c>
      <c r="AC35" s="19">
        <f>F18</f>
        <v>0</v>
      </c>
    </row>
    <row r="36" spans="2:29" ht="10.5" customHeight="1">
      <c r="B36" s="60" t="s">
        <v>25</v>
      </c>
      <c r="C36" s="60"/>
      <c r="D36" s="248" t="s">
        <v>8</v>
      </c>
      <c r="E36" s="266" t="str">
        <f>E19</f>
        <v>QB1</v>
      </c>
      <c r="F36" s="254">
        <f t="shared" si="0"/>
        <v>0</v>
      </c>
      <c r="G36" s="276"/>
      <c r="H36" s="254">
        <f>VLOOKUP(E36,$E$5:$J$26,4,FALSE)</f>
        <v>0</v>
      </c>
      <c r="I36" s="15" t="s">
        <v>173</v>
      </c>
      <c r="J36" s="280">
        <f>VLOOKUP(E36,$E$5:$J$26,6,FALSE)</f>
        <v>0</v>
      </c>
      <c r="K36" s="281"/>
      <c r="M36" s="60" t="s">
        <v>36</v>
      </c>
      <c r="N36" s="60"/>
      <c r="O36" s="292" t="s">
        <v>308</v>
      </c>
      <c r="P36" s="266" t="str">
        <f>P19</f>
        <v>LCB1</v>
      </c>
      <c r="Q36" s="254">
        <f t="shared" si="5"/>
        <v>0</v>
      </c>
      <c r="R36" s="283" t="s">
        <v>100</v>
      </c>
      <c r="S36" s="280"/>
      <c r="T36" s="254">
        <f t="shared" si="3"/>
        <v>0</v>
      </c>
      <c r="U36" s="286"/>
      <c r="V36" s="254">
        <f t="shared" si="4"/>
        <v>0</v>
      </c>
      <c r="W36" s="281"/>
      <c r="Y36" s="60" t="s">
        <v>25</v>
      </c>
      <c r="Z36" s="60"/>
      <c r="AA36" s="248" t="s">
        <v>145</v>
      </c>
      <c r="AB36" s="389" t="str">
        <f>E26</f>
        <v>FB2</v>
      </c>
      <c r="AC36" s="19">
        <f>F26</f>
        <v>0</v>
      </c>
    </row>
    <row r="37" spans="2:29" ht="10.5" customHeight="1">
      <c r="B37" s="60" t="s">
        <v>26</v>
      </c>
      <c r="C37" s="60"/>
      <c r="D37" s="248" t="s">
        <v>98</v>
      </c>
      <c r="E37" s="266" t="str">
        <f>E21</f>
        <v>HB1</v>
      </c>
      <c r="F37" s="254">
        <f t="shared" si="0"/>
        <v>0</v>
      </c>
      <c r="G37" s="276">
        <f>F37</f>
        <v>0</v>
      </c>
      <c r="H37" s="254">
        <f>VLOOKUP(E37,$E$5:$J$26,4,FALSE)</f>
        <v>0</v>
      </c>
      <c r="I37" s="15" t="s">
        <v>173</v>
      </c>
      <c r="J37" s="280">
        <f>VLOOKUP(E37,$E$5:$J$26,6,FALSE)</f>
        <v>0</v>
      </c>
      <c r="K37" s="281"/>
      <c r="M37" s="60" t="s">
        <v>37</v>
      </c>
      <c r="N37" s="60"/>
      <c r="O37" s="292" t="s">
        <v>309</v>
      </c>
      <c r="P37" s="266" t="str">
        <f>P21</f>
        <v>RCB1</v>
      </c>
      <c r="Q37" s="254">
        <f t="shared" si="5"/>
        <v>0</v>
      </c>
      <c r="R37" s="283" t="s">
        <v>100</v>
      </c>
      <c r="S37" s="280"/>
      <c r="T37" s="254">
        <f t="shared" si="3"/>
        <v>0</v>
      </c>
      <c r="U37" s="286"/>
      <c r="V37" s="254">
        <f t="shared" si="4"/>
        <v>0</v>
      </c>
      <c r="W37" s="281"/>
      <c r="Y37" s="60" t="s">
        <v>26</v>
      </c>
      <c r="Z37" s="60"/>
      <c r="AA37" s="248" t="s">
        <v>145</v>
      </c>
      <c r="AB37" s="389" t="str">
        <f>E6</f>
        <v>EB3</v>
      </c>
      <c r="AC37" s="19">
        <f>F6</f>
        <v>0</v>
      </c>
    </row>
    <row r="38" spans="2:29" ht="10.5" customHeight="1">
      <c r="B38" s="60" t="s">
        <v>27</v>
      </c>
      <c r="C38" s="60"/>
      <c r="D38" s="248" t="s">
        <v>2</v>
      </c>
      <c r="E38" s="266" t="str">
        <f>E5</f>
        <v>EB1</v>
      </c>
      <c r="F38" s="254">
        <f t="shared" si="0"/>
        <v>0</v>
      </c>
      <c r="G38" s="276"/>
      <c r="H38" s="254">
        <f>VLOOKUP(E38,$E$5:$J$26,4,FALSE)</f>
        <v>0</v>
      </c>
      <c r="I38" s="15" t="s">
        <v>173</v>
      </c>
      <c r="J38" s="280">
        <f>VLOOKUP(E38,$E$5:$J$26,6,FALSE)</f>
        <v>0</v>
      </c>
      <c r="K38" s="281"/>
      <c r="M38" s="60" t="s">
        <v>38</v>
      </c>
      <c r="N38" s="60"/>
      <c r="O38" s="248" t="s">
        <v>12</v>
      </c>
      <c r="P38" s="266" t="str">
        <f>P23</f>
        <v>SS1</v>
      </c>
      <c r="Q38" s="254">
        <f t="shared" si="5"/>
        <v>0</v>
      </c>
      <c r="R38" s="283" t="s">
        <v>100</v>
      </c>
      <c r="S38" s="280">
        <f>VLOOKUP(P38,$P$5:$W$26,4,FALSE)</f>
        <v>0</v>
      </c>
      <c r="T38" s="254">
        <f t="shared" si="3"/>
        <v>0</v>
      </c>
      <c r="U38" s="286"/>
      <c r="V38" s="254">
        <f t="shared" si="4"/>
        <v>0</v>
      </c>
      <c r="W38" s="281"/>
      <c r="Y38" s="60" t="s">
        <v>27</v>
      </c>
      <c r="Z38" s="60"/>
      <c r="AA38" s="248" t="s">
        <v>145</v>
      </c>
      <c r="AB38" s="389" t="str">
        <f>E24</f>
        <v>EB4</v>
      </c>
      <c r="AC38" s="19">
        <f>F24</f>
        <v>0</v>
      </c>
    </row>
    <row r="39" spans="2:29" ht="10.5" customHeight="1">
      <c r="B39" s="15" t="s">
        <v>28</v>
      </c>
      <c r="C39" s="15"/>
      <c r="D39" s="8" t="s">
        <v>9</v>
      </c>
      <c r="E39" s="266" t="str">
        <f>E25</f>
        <v>FB1</v>
      </c>
      <c r="F39" s="254">
        <f t="shared" si="0"/>
        <v>0</v>
      </c>
      <c r="G39" s="276">
        <f>F39</f>
        <v>0</v>
      </c>
      <c r="H39" s="254">
        <f>VLOOKUP(E39,$E$5:$J$26,4,FALSE)</f>
        <v>0</v>
      </c>
      <c r="I39" s="15" t="s">
        <v>173</v>
      </c>
      <c r="J39" s="280">
        <f>VLOOKUP(E39,$E$5:$J$26,6,FALSE)</f>
        <v>0</v>
      </c>
      <c r="K39" s="281"/>
      <c r="M39" s="15" t="s">
        <v>39</v>
      </c>
      <c r="N39" s="15"/>
      <c r="O39" s="8" t="s">
        <v>11</v>
      </c>
      <c r="P39" s="266" t="str">
        <f>P25</f>
        <v>FS1</v>
      </c>
      <c r="Q39" s="254">
        <f t="shared" si="5"/>
        <v>0</v>
      </c>
      <c r="R39" s="283" t="s">
        <v>100</v>
      </c>
      <c r="S39" s="280">
        <f>VLOOKUP(P39,$P$5:$W$26,4,FALSE)</f>
        <v>0</v>
      </c>
      <c r="T39" s="254">
        <f t="shared" si="3"/>
        <v>0</v>
      </c>
      <c r="U39" s="286"/>
      <c r="V39" s="254">
        <f t="shared" si="4"/>
        <v>0</v>
      </c>
      <c r="W39" s="281"/>
      <c r="Y39" s="15" t="s">
        <v>28</v>
      </c>
      <c r="Z39" s="15"/>
      <c r="AA39" s="8" t="s">
        <v>144</v>
      </c>
      <c r="AB39" s="389" t="s">
        <v>144</v>
      </c>
      <c r="AC39" s="19"/>
    </row>
    <row r="40" spans="5:29" ht="4.5" customHeight="1">
      <c r="E40" s="293"/>
      <c r="F40" s="295"/>
      <c r="G40" s="297"/>
      <c r="J40" s="289"/>
      <c r="K40" s="296"/>
      <c r="P40" s="293"/>
      <c r="Q40" s="295"/>
      <c r="R40" s="297"/>
      <c r="S40" s="297"/>
      <c r="T40" s="297"/>
      <c r="U40" s="296"/>
      <c r="V40" s="289"/>
      <c r="W40" s="296"/>
      <c r="AB40" s="293"/>
      <c r="AC40" s="60"/>
    </row>
    <row r="41" spans="2:29" ht="10.5" customHeight="1">
      <c r="B41" s="250" t="s">
        <v>149</v>
      </c>
      <c r="C41" s="251"/>
      <c r="D41" s="251"/>
      <c r="E41" s="251"/>
      <c r="F41" s="298">
        <f>SUM(F42:F52)</f>
        <v>0</v>
      </c>
      <c r="G41" s="298">
        <f>SUM(G42:G52)</f>
        <v>0</v>
      </c>
      <c r="H41" s="256" t="s">
        <v>174</v>
      </c>
      <c r="I41" s="251"/>
      <c r="J41" s="257">
        <f>SUM(J42:J52)</f>
        <v>0</v>
      </c>
      <c r="K41" s="299" t="s">
        <v>40</v>
      </c>
      <c r="M41" s="250" t="s">
        <v>334</v>
      </c>
      <c r="N41" s="251"/>
      <c r="O41" s="251"/>
      <c r="P41" s="294"/>
      <c r="Q41" s="259">
        <f>SUM(Q42:Q52)</f>
        <v>0</v>
      </c>
      <c r="R41" s="260" t="s">
        <v>100</v>
      </c>
      <c r="S41" s="261">
        <f>SUM(S42:S52)</f>
        <v>0</v>
      </c>
      <c r="T41" s="300">
        <f>SUM(T42:T52)</f>
        <v>0</v>
      </c>
      <c r="U41" s="263" t="s">
        <v>1</v>
      </c>
      <c r="V41" s="300">
        <f>SUM(V42:V52)</f>
        <v>0</v>
      </c>
      <c r="W41" s="265" t="s">
        <v>42</v>
      </c>
      <c r="Y41" s="250" t="s">
        <v>107</v>
      </c>
      <c r="Z41" s="251"/>
      <c r="AA41" s="251"/>
      <c r="AB41" s="294"/>
      <c r="AC41" s="252">
        <f>SUM(AC42:AC52)</f>
        <v>0</v>
      </c>
    </row>
    <row r="42" spans="2:29" ht="10.5" customHeight="1">
      <c r="B42" s="1" t="s">
        <v>18</v>
      </c>
      <c r="D42" s="89" t="s">
        <v>2</v>
      </c>
      <c r="E42" s="253" t="str">
        <f>E5</f>
        <v>EB1</v>
      </c>
      <c r="F42" s="276">
        <f>VLOOKUP(E42,$E$5:$J$26,2,FALSE)</f>
        <v>0</v>
      </c>
      <c r="G42" s="276">
        <f aca="true" t="shared" si="6" ref="G42:G48">F42</f>
        <v>0</v>
      </c>
      <c r="H42" s="276">
        <f>VLOOKUP(E42,$E$5:$J$26,4,FALSE)</f>
        <v>0</v>
      </c>
      <c r="I42" s="15" t="s">
        <v>173</v>
      </c>
      <c r="J42" s="301">
        <f>VLOOKUP(E42,$E$5:$J$26,6,FALSE)</f>
        <v>0</v>
      </c>
      <c r="K42" s="270"/>
      <c r="M42" s="1" t="s">
        <v>29</v>
      </c>
      <c r="O42" s="89" t="s">
        <v>10</v>
      </c>
      <c r="P42" s="253" t="str">
        <f>P5</f>
        <v>LE1</v>
      </c>
      <c r="Q42" s="302">
        <f aca="true" t="shared" si="7" ref="Q42:Q52">VLOOKUP(P42,$P$5:$W$26,2,FALSE)</f>
        <v>0</v>
      </c>
      <c r="R42" s="272" t="s">
        <v>100</v>
      </c>
      <c r="S42" s="269">
        <f aca="true" t="shared" si="8" ref="S42:S48">VLOOKUP(P42,$P$5:$W$26,4,FALSE)</f>
        <v>0</v>
      </c>
      <c r="T42" s="269">
        <f aca="true" t="shared" si="9" ref="T42:T52">VLOOKUP(P42,$P$5:$W$26,5,FALSE)</f>
        <v>0</v>
      </c>
      <c r="U42" s="275"/>
      <c r="V42" s="303">
        <f aca="true" t="shared" si="10" ref="V42:V52">VLOOKUP(P42,$P$5:$W$26,7,FALSE)</f>
        <v>0</v>
      </c>
      <c r="W42" s="304"/>
      <c r="Y42" s="1" t="s">
        <v>18</v>
      </c>
      <c r="AA42" s="89" t="s">
        <v>145</v>
      </c>
      <c r="AB42" s="388" t="str">
        <f>P16</f>
        <v>LLB2</v>
      </c>
      <c r="AC42" s="303">
        <f>Q16</f>
        <v>0</v>
      </c>
    </row>
    <row r="43" spans="2:29" ht="10.5" customHeight="1">
      <c r="B43" s="60" t="s">
        <v>19</v>
      </c>
      <c r="C43" s="60"/>
      <c r="D43" s="248" t="s">
        <v>3</v>
      </c>
      <c r="E43" s="266" t="str">
        <f>E7</f>
        <v>LT1</v>
      </c>
      <c r="F43" s="254">
        <f>VLOOKUP(E43,$E$5:$J$26,2,FALSE)</f>
        <v>0</v>
      </c>
      <c r="G43" s="276">
        <f t="shared" si="6"/>
        <v>0</v>
      </c>
      <c r="H43" s="247"/>
      <c r="I43" s="60"/>
      <c r="J43" s="287"/>
      <c r="K43" s="288"/>
      <c r="M43" s="60" t="s">
        <v>30</v>
      </c>
      <c r="N43" s="60"/>
      <c r="O43" s="248" t="s">
        <v>14</v>
      </c>
      <c r="P43" s="266" t="str">
        <f>P7</f>
        <v>NT1</v>
      </c>
      <c r="Q43" s="254">
        <f t="shared" si="7"/>
        <v>0</v>
      </c>
      <c r="R43" s="283" t="s">
        <v>100</v>
      </c>
      <c r="S43" s="280">
        <f t="shared" si="8"/>
        <v>0</v>
      </c>
      <c r="T43" s="254">
        <f t="shared" si="9"/>
        <v>0</v>
      </c>
      <c r="U43" s="286"/>
      <c r="V43" s="254">
        <f t="shared" si="10"/>
        <v>0</v>
      </c>
      <c r="W43" s="281"/>
      <c r="Y43" s="60" t="s">
        <v>19</v>
      </c>
      <c r="Z43" s="60"/>
      <c r="AA43" s="248" t="s">
        <v>168</v>
      </c>
      <c r="AB43" s="389" t="str">
        <f>P6</f>
        <v>LE2</v>
      </c>
      <c r="AC43" s="19">
        <f>Q6</f>
        <v>0</v>
      </c>
    </row>
    <row r="44" spans="2:29" ht="10.5" customHeight="1">
      <c r="B44" s="60" t="s">
        <v>20</v>
      </c>
      <c r="C44" s="60"/>
      <c r="D44" s="248" t="s">
        <v>4</v>
      </c>
      <c r="E44" s="266" t="str">
        <f>E9</f>
        <v>LG1</v>
      </c>
      <c r="F44" s="254">
        <f aca="true" t="shared" si="11" ref="F44:F52">VLOOKUP(E44,$E$5:$J$26,2,FALSE)</f>
        <v>0</v>
      </c>
      <c r="G44" s="276">
        <f t="shared" si="6"/>
        <v>0</v>
      </c>
      <c r="H44" s="88"/>
      <c r="J44" s="289"/>
      <c r="K44" s="290"/>
      <c r="M44" s="60" t="s">
        <v>31</v>
      </c>
      <c r="N44" s="60"/>
      <c r="O44" s="292" t="s">
        <v>15</v>
      </c>
      <c r="P44" s="266" t="str">
        <f>P9</f>
        <v>MLB1</v>
      </c>
      <c r="Q44" s="254">
        <f t="shared" si="7"/>
        <v>0</v>
      </c>
      <c r="R44" s="283" t="s">
        <v>100</v>
      </c>
      <c r="S44" s="280">
        <f t="shared" si="8"/>
        <v>0</v>
      </c>
      <c r="T44" s="254">
        <f t="shared" si="9"/>
        <v>0</v>
      </c>
      <c r="U44" s="286"/>
      <c r="V44" s="254">
        <f t="shared" si="10"/>
        <v>0</v>
      </c>
      <c r="W44" s="281"/>
      <c r="Y44" s="60" t="s">
        <v>20</v>
      </c>
      <c r="Z44" s="60"/>
      <c r="AA44" s="248" t="s">
        <v>168</v>
      </c>
      <c r="AB44" s="389" t="str">
        <f>E8</f>
        <v>LT2</v>
      </c>
      <c r="AC44" s="19">
        <f>F8</f>
        <v>0</v>
      </c>
    </row>
    <row r="45" spans="2:29" ht="10.5" customHeight="1">
      <c r="B45" s="60" t="s">
        <v>21</v>
      </c>
      <c r="C45" s="60"/>
      <c r="D45" s="248" t="s">
        <v>5</v>
      </c>
      <c r="E45" s="266" t="str">
        <f>E11</f>
        <v>C1</v>
      </c>
      <c r="F45" s="254">
        <f t="shared" si="11"/>
        <v>0</v>
      </c>
      <c r="G45" s="276">
        <f t="shared" si="6"/>
        <v>0</v>
      </c>
      <c r="H45" s="88"/>
      <c r="J45" s="289"/>
      <c r="K45" s="290"/>
      <c r="M45" s="60" t="s">
        <v>32</v>
      </c>
      <c r="N45" s="60"/>
      <c r="O45" s="248" t="s">
        <v>7</v>
      </c>
      <c r="P45" s="266" t="str">
        <f>P11</f>
        <v>RT1</v>
      </c>
      <c r="Q45" s="254">
        <f t="shared" si="7"/>
        <v>0</v>
      </c>
      <c r="R45" s="283" t="s">
        <v>100</v>
      </c>
      <c r="S45" s="280">
        <f t="shared" si="8"/>
        <v>0</v>
      </c>
      <c r="T45" s="254">
        <f t="shared" si="9"/>
        <v>0</v>
      </c>
      <c r="U45" s="286"/>
      <c r="V45" s="254">
        <f t="shared" si="10"/>
        <v>0</v>
      </c>
      <c r="W45" s="281"/>
      <c r="Y45" s="60" t="s">
        <v>21</v>
      </c>
      <c r="Z45" s="60"/>
      <c r="AA45" s="248" t="s">
        <v>145</v>
      </c>
      <c r="AB45" s="389" t="str">
        <f>P10</f>
        <v>MLB2</v>
      </c>
      <c r="AC45" s="279">
        <f>Q10</f>
        <v>0</v>
      </c>
    </row>
    <row r="46" spans="2:29" ht="10.5" customHeight="1">
      <c r="B46" s="60" t="s">
        <v>22</v>
      </c>
      <c r="C46" s="60"/>
      <c r="D46" s="248" t="s">
        <v>6</v>
      </c>
      <c r="E46" s="266" t="str">
        <f>E13</f>
        <v>RG1</v>
      </c>
      <c r="F46" s="254">
        <f t="shared" si="11"/>
        <v>0</v>
      </c>
      <c r="G46" s="276">
        <f t="shared" si="6"/>
        <v>0</v>
      </c>
      <c r="H46" s="88"/>
      <c r="J46" s="289"/>
      <c r="K46" s="290"/>
      <c r="M46" s="60" t="s">
        <v>33</v>
      </c>
      <c r="N46" s="60"/>
      <c r="O46" s="248" t="s">
        <v>13</v>
      </c>
      <c r="P46" s="266" t="str">
        <f>P13</f>
        <v>RE1</v>
      </c>
      <c r="Q46" s="254">
        <f t="shared" si="7"/>
        <v>0</v>
      </c>
      <c r="R46" s="283" t="s">
        <v>100</v>
      </c>
      <c r="S46" s="280">
        <f t="shared" si="8"/>
        <v>0</v>
      </c>
      <c r="T46" s="254">
        <f t="shared" si="9"/>
        <v>0</v>
      </c>
      <c r="U46" s="286"/>
      <c r="V46" s="254">
        <f t="shared" si="10"/>
        <v>0</v>
      </c>
      <c r="W46" s="281"/>
      <c r="Y46" s="60" t="s">
        <v>22</v>
      </c>
      <c r="Z46" s="60"/>
      <c r="AA46" s="248" t="s">
        <v>168</v>
      </c>
      <c r="AB46" s="389" t="str">
        <f>E10</f>
        <v>LG2</v>
      </c>
      <c r="AC46" s="19">
        <f>F10</f>
        <v>0</v>
      </c>
    </row>
    <row r="47" spans="2:29" ht="10.5" customHeight="1">
      <c r="B47" s="60" t="s">
        <v>23</v>
      </c>
      <c r="C47" s="60"/>
      <c r="D47" s="248" t="s">
        <v>7</v>
      </c>
      <c r="E47" s="266" t="str">
        <f>E15</f>
        <v>RT1</v>
      </c>
      <c r="F47" s="254">
        <f t="shared" si="11"/>
        <v>0</v>
      </c>
      <c r="G47" s="276">
        <f t="shared" si="6"/>
        <v>0</v>
      </c>
      <c r="H47" s="245"/>
      <c r="I47" s="22"/>
      <c r="J47" s="305"/>
      <c r="K47" s="306"/>
      <c r="M47" s="60" t="s">
        <v>34</v>
      </c>
      <c r="N47" s="60"/>
      <c r="O47" s="292" t="s">
        <v>170</v>
      </c>
      <c r="P47" s="266" t="str">
        <f>P15</f>
        <v>LLB1</v>
      </c>
      <c r="Q47" s="254">
        <f t="shared" si="7"/>
        <v>0</v>
      </c>
      <c r="R47" s="283" t="s">
        <v>100</v>
      </c>
      <c r="S47" s="280">
        <f t="shared" si="8"/>
        <v>0</v>
      </c>
      <c r="T47" s="254">
        <f t="shared" si="9"/>
        <v>0</v>
      </c>
      <c r="U47" s="286"/>
      <c r="V47" s="254">
        <f t="shared" si="10"/>
        <v>0</v>
      </c>
      <c r="W47" s="281"/>
      <c r="Y47" s="60" t="s">
        <v>23</v>
      </c>
      <c r="Z47" s="60"/>
      <c r="AA47" s="248" t="s">
        <v>168</v>
      </c>
      <c r="AB47" s="389" t="str">
        <f>P8</f>
        <v>NT2</v>
      </c>
      <c r="AC47" s="19">
        <f>Q8</f>
        <v>0</v>
      </c>
    </row>
    <row r="48" spans="2:29" ht="10.5" customHeight="1">
      <c r="B48" s="60" t="s">
        <v>24</v>
      </c>
      <c r="C48" s="60"/>
      <c r="D48" s="248" t="s">
        <v>99</v>
      </c>
      <c r="E48" s="266" t="str">
        <f>E17</f>
        <v>ET1</v>
      </c>
      <c r="F48" s="254">
        <f t="shared" si="11"/>
        <v>0</v>
      </c>
      <c r="G48" s="276">
        <f t="shared" si="6"/>
        <v>0</v>
      </c>
      <c r="H48" s="254">
        <f>VLOOKUP(E48,$E$5:$J$26,4,FALSE)</f>
        <v>0</v>
      </c>
      <c r="I48" s="15" t="s">
        <v>173</v>
      </c>
      <c r="J48" s="280">
        <f>VLOOKUP(E48,$E$5:$J$26,6,FALSE)</f>
        <v>0</v>
      </c>
      <c r="K48" s="281"/>
      <c r="M48" s="60" t="s">
        <v>35</v>
      </c>
      <c r="N48" s="60"/>
      <c r="O48" s="292" t="s">
        <v>171</v>
      </c>
      <c r="P48" s="266" t="str">
        <f>P17</f>
        <v>RLB1</v>
      </c>
      <c r="Q48" s="254">
        <f t="shared" si="7"/>
        <v>0</v>
      </c>
      <c r="R48" s="283" t="s">
        <v>100</v>
      </c>
      <c r="S48" s="280">
        <f t="shared" si="8"/>
        <v>0</v>
      </c>
      <c r="T48" s="254">
        <f t="shared" si="9"/>
        <v>0</v>
      </c>
      <c r="U48" s="286"/>
      <c r="V48" s="254">
        <f t="shared" si="10"/>
        <v>0</v>
      </c>
      <c r="W48" s="281"/>
      <c r="Y48" s="60" t="s">
        <v>24</v>
      </c>
      <c r="Z48" s="60"/>
      <c r="AA48" s="248" t="s">
        <v>145</v>
      </c>
      <c r="AB48" s="389" t="str">
        <f>E18</f>
        <v>ET2</v>
      </c>
      <c r="AC48" s="19">
        <f>F18</f>
        <v>0</v>
      </c>
    </row>
    <row r="49" spans="2:29" ht="10.5" customHeight="1">
      <c r="B49" s="60" t="s">
        <v>25</v>
      </c>
      <c r="C49" s="60"/>
      <c r="D49" s="248" t="s">
        <v>8</v>
      </c>
      <c r="E49" s="266" t="str">
        <f>E19</f>
        <v>QB1</v>
      </c>
      <c r="F49" s="254">
        <f t="shared" si="11"/>
        <v>0</v>
      </c>
      <c r="G49" s="276"/>
      <c r="H49" s="254">
        <f>VLOOKUP(E49,$E$5:$J$26,4,FALSE)</f>
        <v>0</v>
      </c>
      <c r="I49" s="15" t="s">
        <v>173</v>
      </c>
      <c r="J49" s="280">
        <f>VLOOKUP(E49,$E$5:$J$26,6,FALSE)</f>
        <v>0</v>
      </c>
      <c r="K49" s="281"/>
      <c r="M49" s="60" t="s">
        <v>36</v>
      </c>
      <c r="N49" s="60"/>
      <c r="O49" s="292" t="s">
        <v>308</v>
      </c>
      <c r="P49" s="266" t="str">
        <f>P19</f>
        <v>LCB1</v>
      </c>
      <c r="Q49" s="254">
        <f t="shared" si="7"/>
        <v>0</v>
      </c>
      <c r="R49" s="283" t="s">
        <v>100</v>
      </c>
      <c r="S49" s="280"/>
      <c r="T49" s="254">
        <f t="shared" si="9"/>
        <v>0</v>
      </c>
      <c r="U49" s="286"/>
      <c r="V49" s="254">
        <f t="shared" si="10"/>
        <v>0</v>
      </c>
      <c r="W49" s="281"/>
      <c r="Y49" s="60" t="s">
        <v>25</v>
      </c>
      <c r="Z49" s="60"/>
      <c r="AA49" s="248" t="s">
        <v>145</v>
      </c>
      <c r="AB49" s="389" t="str">
        <f>E26</f>
        <v>FB2</v>
      </c>
      <c r="AC49" s="19">
        <f>F26</f>
        <v>0</v>
      </c>
    </row>
    <row r="50" spans="2:29" ht="10.5" customHeight="1">
      <c r="B50" s="60" t="s">
        <v>26</v>
      </c>
      <c r="C50" s="60"/>
      <c r="D50" s="248" t="s">
        <v>98</v>
      </c>
      <c r="E50" s="266" t="str">
        <f>E21</f>
        <v>HB1</v>
      </c>
      <c r="F50" s="254">
        <f t="shared" si="11"/>
        <v>0</v>
      </c>
      <c r="G50" s="276"/>
      <c r="H50" s="254">
        <f>VLOOKUP(E50,$E$5:$J$26,4,FALSE)</f>
        <v>0</v>
      </c>
      <c r="I50" s="15" t="s">
        <v>173</v>
      </c>
      <c r="J50" s="280">
        <f>VLOOKUP(E50,$E$5:$J$26,6,FALSE)</f>
        <v>0</v>
      </c>
      <c r="K50" s="281"/>
      <c r="M50" s="60" t="s">
        <v>37</v>
      </c>
      <c r="N50" s="60"/>
      <c r="O50" s="292" t="s">
        <v>309</v>
      </c>
      <c r="P50" s="266" t="str">
        <f>P21</f>
        <v>RCB1</v>
      </c>
      <c r="Q50" s="254">
        <f t="shared" si="7"/>
        <v>0</v>
      </c>
      <c r="R50" s="283" t="s">
        <v>100</v>
      </c>
      <c r="S50" s="280"/>
      <c r="T50" s="254">
        <f t="shared" si="9"/>
        <v>0</v>
      </c>
      <c r="U50" s="286"/>
      <c r="V50" s="254">
        <f t="shared" si="10"/>
        <v>0</v>
      </c>
      <c r="W50" s="281"/>
      <c r="Y50" s="60" t="s">
        <v>26</v>
      </c>
      <c r="Z50" s="60"/>
      <c r="AA50" s="248" t="s">
        <v>146</v>
      </c>
      <c r="AB50" s="389"/>
      <c r="AC50" s="19"/>
    </row>
    <row r="51" spans="2:29" ht="10.5" customHeight="1">
      <c r="B51" s="60" t="s">
        <v>27</v>
      </c>
      <c r="C51" s="60"/>
      <c r="D51" s="248" t="s">
        <v>2</v>
      </c>
      <c r="E51" s="266" t="str">
        <f>E23</f>
        <v>EB2</v>
      </c>
      <c r="F51" s="254">
        <f t="shared" si="11"/>
        <v>0</v>
      </c>
      <c r="G51" s="276"/>
      <c r="H51" s="254">
        <f>VLOOKUP(E51,$E$5:$J$26,4,FALSE)</f>
        <v>0</v>
      </c>
      <c r="I51" s="15" t="s">
        <v>173</v>
      </c>
      <c r="J51" s="280">
        <f>VLOOKUP(E51,$E$5:$J$26,6,FALSE)</f>
        <v>0</v>
      </c>
      <c r="K51" s="281"/>
      <c r="M51" s="60" t="s">
        <v>38</v>
      </c>
      <c r="N51" s="60"/>
      <c r="O51" s="248" t="s">
        <v>12</v>
      </c>
      <c r="P51" s="266" t="str">
        <f>P23</f>
        <v>SS1</v>
      </c>
      <c r="Q51" s="254">
        <f t="shared" si="7"/>
        <v>0</v>
      </c>
      <c r="R51" s="283" t="s">
        <v>100</v>
      </c>
      <c r="S51" s="280">
        <f>VLOOKUP(P51,$P$5:$W$26,4,FALSE)</f>
        <v>0</v>
      </c>
      <c r="T51" s="254">
        <f t="shared" si="9"/>
        <v>0</v>
      </c>
      <c r="U51" s="286"/>
      <c r="V51" s="254">
        <f t="shared" si="10"/>
        <v>0</v>
      </c>
      <c r="W51" s="281"/>
      <c r="Y51" s="60" t="s">
        <v>27</v>
      </c>
      <c r="Z51" s="60"/>
      <c r="AA51" s="248" t="s">
        <v>147</v>
      </c>
      <c r="AB51" s="389"/>
      <c r="AC51" s="19"/>
    </row>
    <row r="52" spans="2:29" ht="10.5" customHeight="1">
      <c r="B52" s="15" t="s">
        <v>28</v>
      </c>
      <c r="C52" s="15"/>
      <c r="D52" s="8" t="s">
        <v>99</v>
      </c>
      <c r="E52" s="266" t="str">
        <f>E18</f>
        <v>ET2</v>
      </c>
      <c r="F52" s="254">
        <f t="shared" si="11"/>
        <v>0</v>
      </c>
      <c r="G52" s="276">
        <f>F52</f>
        <v>0</v>
      </c>
      <c r="H52" s="254">
        <f>VLOOKUP(E52,$E$5:$J$26,4,FALSE)</f>
        <v>0</v>
      </c>
      <c r="I52" s="15" t="s">
        <v>173</v>
      </c>
      <c r="J52" s="280">
        <f>VLOOKUP(E52,$E$5:$J$26,6,FALSE)</f>
        <v>0</v>
      </c>
      <c r="K52" s="281"/>
      <c r="M52" s="15" t="s">
        <v>39</v>
      </c>
      <c r="N52" s="15"/>
      <c r="O52" s="8" t="s">
        <v>11</v>
      </c>
      <c r="P52" s="266" t="str">
        <f>P25</f>
        <v>FS1</v>
      </c>
      <c r="Q52" s="254">
        <f t="shared" si="7"/>
        <v>0</v>
      </c>
      <c r="R52" s="283" t="s">
        <v>100</v>
      </c>
      <c r="S52" s="280"/>
      <c r="T52" s="254">
        <f t="shared" si="9"/>
        <v>0</v>
      </c>
      <c r="U52" s="286"/>
      <c r="V52" s="254">
        <f t="shared" si="10"/>
        <v>0</v>
      </c>
      <c r="W52" s="281"/>
      <c r="Y52" s="15" t="s">
        <v>28</v>
      </c>
      <c r="Z52" s="15"/>
      <c r="AA52" s="8" t="s">
        <v>148</v>
      </c>
      <c r="AB52" s="389"/>
      <c r="AC52" s="19"/>
    </row>
    <row r="53" spans="5:29" ht="4.5" customHeight="1">
      <c r="E53" s="293"/>
      <c r="F53" s="295"/>
      <c r="G53" s="297"/>
      <c r="J53" s="289"/>
      <c r="K53" s="296"/>
      <c r="P53" s="293"/>
      <c r="Q53" s="295"/>
      <c r="R53" s="297"/>
      <c r="S53" s="297"/>
      <c r="T53" s="297"/>
      <c r="U53" s="296"/>
      <c r="V53" s="289"/>
      <c r="W53" s="296"/>
      <c r="AB53" s="293"/>
      <c r="AC53" s="60"/>
    </row>
    <row r="54" spans="2:29" ht="10.5" customHeight="1">
      <c r="B54" s="250" t="s">
        <v>112</v>
      </c>
      <c r="C54" s="251"/>
      <c r="D54" s="251"/>
      <c r="E54" s="294"/>
      <c r="F54" s="298">
        <f>SUM(F55:F65)</f>
        <v>0</v>
      </c>
      <c r="G54" s="298">
        <f>SUM(G55:G65)</f>
        <v>0</v>
      </c>
      <c r="H54" s="256" t="s">
        <v>174</v>
      </c>
      <c r="I54" s="251"/>
      <c r="J54" s="257">
        <f>SUM(J55:J65)</f>
        <v>0</v>
      </c>
      <c r="K54" s="299" t="s">
        <v>40</v>
      </c>
      <c r="M54" s="250" t="s">
        <v>381</v>
      </c>
      <c r="N54" s="251"/>
      <c r="O54" s="251"/>
      <c r="P54" s="294"/>
      <c r="Q54" s="259">
        <f>SUM(Q55:Q65)</f>
        <v>0</v>
      </c>
      <c r="R54" s="260" t="s">
        <v>100</v>
      </c>
      <c r="S54" s="261">
        <f>SUM(S55:S65)</f>
        <v>0</v>
      </c>
      <c r="T54" s="300">
        <f>SUM(T55:T65)</f>
        <v>0</v>
      </c>
      <c r="U54" s="263" t="s">
        <v>1</v>
      </c>
      <c r="V54" s="300">
        <f>SUM(V55:V65)</f>
        <v>0</v>
      </c>
      <c r="W54" s="265" t="s">
        <v>42</v>
      </c>
      <c r="Y54" s="250" t="s">
        <v>108</v>
      </c>
      <c r="Z54" s="251"/>
      <c r="AA54" s="251"/>
      <c r="AB54" s="294"/>
      <c r="AC54" s="252">
        <f>SUM(AC55:AC65)</f>
        <v>0</v>
      </c>
    </row>
    <row r="55" spans="2:29" ht="10.5" customHeight="1">
      <c r="B55" s="1" t="s">
        <v>18</v>
      </c>
      <c r="D55" s="89" t="s">
        <v>2</v>
      </c>
      <c r="E55" s="253" t="str">
        <f>E5</f>
        <v>EB1</v>
      </c>
      <c r="F55" s="276">
        <f aca="true" t="shared" si="12" ref="F55:F65">VLOOKUP(E55,$E$5:$J$26,2,FALSE)</f>
        <v>0</v>
      </c>
      <c r="G55" s="276"/>
      <c r="H55" s="276">
        <f>VLOOKUP(E55,$E$5:$J$26,4,FALSE)</f>
        <v>0</v>
      </c>
      <c r="I55" s="15" t="s">
        <v>173</v>
      </c>
      <c r="J55" s="301">
        <f>VLOOKUP(E55,$E$5:$J$26,6,FALSE)</f>
        <v>0</v>
      </c>
      <c r="K55" s="270"/>
      <c r="M55" s="1" t="s">
        <v>29</v>
      </c>
      <c r="O55" s="89" t="s">
        <v>10</v>
      </c>
      <c r="P55" s="253" t="str">
        <f>P5</f>
        <v>LE1</v>
      </c>
      <c r="Q55" s="302">
        <f aca="true" t="shared" si="13" ref="Q55:Q65">VLOOKUP(P55,$P$5:$W$26,2,FALSE)</f>
        <v>0</v>
      </c>
      <c r="R55" s="272" t="s">
        <v>100</v>
      </c>
      <c r="S55" s="269">
        <f aca="true" t="shared" si="14" ref="S55:S61">VLOOKUP(P55,$P$5:$W$26,4,FALSE)</f>
        <v>0</v>
      </c>
      <c r="T55" s="269">
        <f aca="true" t="shared" si="15" ref="T55:T65">VLOOKUP(P55,$P$5:$W$26,5,FALSE)</f>
        <v>0</v>
      </c>
      <c r="U55" s="275"/>
      <c r="V55" s="303">
        <f aca="true" t="shared" si="16" ref="V55:V65">VLOOKUP(P55,$P$5:$W$26,7,FALSE)</f>
        <v>0</v>
      </c>
      <c r="W55" s="304"/>
      <c r="Y55" s="1" t="s">
        <v>29</v>
      </c>
      <c r="AA55" s="89" t="s">
        <v>10</v>
      </c>
      <c r="AB55" s="388" t="str">
        <f>P6</f>
        <v>LE2</v>
      </c>
      <c r="AC55" s="323">
        <f>Q6</f>
        <v>0</v>
      </c>
    </row>
    <row r="56" spans="2:29" ht="10.5" customHeight="1">
      <c r="B56" s="60" t="s">
        <v>19</v>
      </c>
      <c r="C56" s="60"/>
      <c r="D56" s="248" t="s">
        <v>3</v>
      </c>
      <c r="E56" s="266" t="str">
        <f>E7</f>
        <v>LT1</v>
      </c>
      <c r="F56" s="276">
        <f t="shared" si="12"/>
        <v>0</v>
      </c>
      <c r="G56" s="276">
        <f aca="true" t="shared" si="17" ref="G56:G61">F56</f>
        <v>0</v>
      </c>
      <c r="H56" s="247"/>
      <c r="I56" s="60"/>
      <c r="J56" s="287"/>
      <c r="K56" s="288"/>
      <c r="M56" s="60" t="s">
        <v>30</v>
      </c>
      <c r="N56" s="60"/>
      <c r="O56" s="248" t="s">
        <v>14</v>
      </c>
      <c r="P56" s="266" t="str">
        <f>P7</f>
        <v>NT1</v>
      </c>
      <c r="Q56" s="254">
        <f t="shared" si="13"/>
        <v>0</v>
      </c>
      <c r="R56" s="283" t="s">
        <v>100</v>
      </c>
      <c r="S56" s="280">
        <f t="shared" si="14"/>
        <v>0</v>
      </c>
      <c r="T56" s="254">
        <f t="shared" si="15"/>
        <v>0</v>
      </c>
      <c r="U56" s="286"/>
      <c r="V56" s="254">
        <f t="shared" si="16"/>
        <v>0</v>
      </c>
      <c r="W56" s="281"/>
      <c r="Y56" s="60" t="s">
        <v>30</v>
      </c>
      <c r="Z56" s="60"/>
      <c r="AA56" s="248" t="s">
        <v>14</v>
      </c>
      <c r="AB56" s="389" t="str">
        <f>P8</f>
        <v>NT2</v>
      </c>
      <c r="AC56" s="19">
        <f>Q8</f>
        <v>0</v>
      </c>
    </row>
    <row r="57" spans="2:29" ht="10.5" customHeight="1">
      <c r="B57" s="60" t="s">
        <v>20</v>
      </c>
      <c r="C57" s="60"/>
      <c r="D57" s="248" t="s">
        <v>4</v>
      </c>
      <c r="E57" s="266" t="str">
        <f>E9</f>
        <v>LG1</v>
      </c>
      <c r="F57" s="276">
        <f t="shared" si="12"/>
        <v>0</v>
      </c>
      <c r="G57" s="276">
        <f t="shared" si="17"/>
        <v>0</v>
      </c>
      <c r="H57" s="88"/>
      <c r="J57" s="289"/>
      <c r="K57" s="290"/>
      <c r="M57" s="60" t="s">
        <v>31</v>
      </c>
      <c r="N57" s="60"/>
      <c r="O57" s="248" t="s">
        <v>43</v>
      </c>
      <c r="P57" s="266" t="str">
        <f>P20</f>
        <v>LCB2</v>
      </c>
      <c r="Q57" s="254">
        <f t="shared" si="13"/>
        <v>0</v>
      </c>
      <c r="R57" s="283" t="s">
        <v>100</v>
      </c>
      <c r="S57" s="280"/>
      <c r="T57" s="254">
        <f t="shared" si="15"/>
        <v>0</v>
      </c>
      <c r="U57" s="286"/>
      <c r="V57" s="254">
        <f t="shared" si="16"/>
        <v>0</v>
      </c>
      <c r="W57" s="281"/>
      <c r="Y57" s="60" t="s">
        <v>31</v>
      </c>
      <c r="Z57" s="60"/>
      <c r="AA57" s="248" t="s">
        <v>145</v>
      </c>
      <c r="AB57" s="389" t="str">
        <f>P10</f>
        <v>MLB2</v>
      </c>
      <c r="AC57" s="19">
        <f>Q10</f>
        <v>0</v>
      </c>
    </row>
    <row r="58" spans="2:29" ht="10.5" customHeight="1">
      <c r="B58" s="60" t="s">
        <v>21</v>
      </c>
      <c r="C58" s="60"/>
      <c r="D58" s="248" t="s">
        <v>5</v>
      </c>
      <c r="E58" s="266" t="str">
        <f>E11</f>
        <v>C1</v>
      </c>
      <c r="F58" s="276">
        <f t="shared" si="12"/>
        <v>0</v>
      </c>
      <c r="G58" s="276">
        <f t="shared" si="17"/>
        <v>0</v>
      </c>
      <c r="H58" s="88"/>
      <c r="J58" s="289"/>
      <c r="K58" s="290"/>
      <c r="M58" s="60" t="s">
        <v>32</v>
      </c>
      <c r="N58" s="60"/>
      <c r="O58" s="248" t="s">
        <v>7</v>
      </c>
      <c r="P58" s="266" t="str">
        <f>P11</f>
        <v>RT1</v>
      </c>
      <c r="Q58" s="254">
        <f t="shared" si="13"/>
        <v>0</v>
      </c>
      <c r="R58" s="283" t="s">
        <v>100</v>
      </c>
      <c r="S58" s="280">
        <f t="shared" si="14"/>
        <v>0</v>
      </c>
      <c r="T58" s="254">
        <f t="shared" si="15"/>
        <v>0</v>
      </c>
      <c r="U58" s="286"/>
      <c r="V58" s="254">
        <f t="shared" si="16"/>
        <v>0</v>
      </c>
      <c r="W58" s="281"/>
      <c r="Y58" s="60" t="s">
        <v>32</v>
      </c>
      <c r="Z58" s="60"/>
      <c r="AA58" s="248" t="s">
        <v>7</v>
      </c>
      <c r="AB58" s="389" t="str">
        <f>P12</f>
        <v>RT2</v>
      </c>
      <c r="AC58" s="19">
        <f>Q12</f>
        <v>0</v>
      </c>
    </row>
    <row r="59" spans="2:29" ht="10.5" customHeight="1">
      <c r="B59" s="60" t="s">
        <v>22</v>
      </c>
      <c r="C59" s="60"/>
      <c r="D59" s="248" t="s">
        <v>6</v>
      </c>
      <c r="E59" s="266" t="str">
        <f>E13</f>
        <v>RG1</v>
      </c>
      <c r="F59" s="276">
        <f t="shared" si="12"/>
        <v>0</v>
      </c>
      <c r="G59" s="276">
        <f t="shared" si="17"/>
        <v>0</v>
      </c>
      <c r="H59" s="88"/>
      <c r="J59" s="289"/>
      <c r="K59" s="290"/>
      <c r="M59" s="60" t="s">
        <v>33</v>
      </c>
      <c r="N59" s="60"/>
      <c r="O59" s="248" t="s">
        <v>13</v>
      </c>
      <c r="P59" s="266" t="str">
        <f>P13</f>
        <v>RE1</v>
      </c>
      <c r="Q59" s="254">
        <f t="shared" si="13"/>
        <v>0</v>
      </c>
      <c r="R59" s="283" t="s">
        <v>100</v>
      </c>
      <c r="S59" s="280">
        <f t="shared" si="14"/>
        <v>0</v>
      </c>
      <c r="T59" s="254">
        <f t="shared" si="15"/>
        <v>0</v>
      </c>
      <c r="U59" s="286"/>
      <c r="V59" s="254">
        <f t="shared" si="16"/>
        <v>0</v>
      </c>
      <c r="W59" s="281"/>
      <c r="Y59" s="60" t="s">
        <v>33</v>
      </c>
      <c r="Z59" s="60"/>
      <c r="AA59" s="248" t="s">
        <v>13</v>
      </c>
      <c r="AB59" s="389" t="str">
        <f>P14</f>
        <v>RE2</v>
      </c>
      <c r="AC59" s="19">
        <f>Q14</f>
        <v>0</v>
      </c>
    </row>
    <row r="60" spans="2:29" ht="10.5" customHeight="1">
      <c r="B60" s="60" t="s">
        <v>23</v>
      </c>
      <c r="C60" s="60"/>
      <c r="D60" s="248" t="s">
        <v>7</v>
      </c>
      <c r="E60" s="266" t="str">
        <f>E15</f>
        <v>RT1</v>
      </c>
      <c r="F60" s="276">
        <f t="shared" si="12"/>
        <v>0</v>
      </c>
      <c r="G60" s="276">
        <f t="shared" si="17"/>
        <v>0</v>
      </c>
      <c r="H60" s="245"/>
      <c r="I60" s="22"/>
      <c r="J60" s="305"/>
      <c r="K60" s="306"/>
      <c r="M60" s="60" t="s">
        <v>34</v>
      </c>
      <c r="N60" s="60"/>
      <c r="O60" s="292" t="s">
        <v>170</v>
      </c>
      <c r="P60" s="266" t="str">
        <f>P15</f>
        <v>LLB1</v>
      </c>
      <c r="Q60" s="254">
        <f t="shared" si="13"/>
        <v>0</v>
      </c>
      <c r="R60" s="283" t="s">
        <v>100</v>
      </c>
      <c r="S60" s="280">
        <f t="shared" si="14"/>
        <v>0</v>
      </c>
      <c r="T60" s="254">
        <f t="shared" si="15"/>
        <v>0</v>
      </c>
      <c r="U60" s="286"/>
      <c r="V60" s="254">
        <f t="shared" si="16"/>
        <v>0</v>
      </c>
      <c r="W60" s="281"/>
      <c r="Y60" s="60" t="s">
        <v>34</v>
      </c>
      <c r="Z60" s="60"/>
      <c r="AA60" s="248" t="s">
        <v>169</v>
      </c>
      <c r="AB60" s="389" t="str">
        <f>P16</f>
        <v>LLB2</v>
      </c>
      <c r="AC60" s="19">
        <f>Q16</f>
        <v>0</v>
      </c>
    </row>
    <row r="61" spans="2:29" ht="10.5" customHeight="1">
      <c r="B61" s="60" t="s">
        <v>24</v>
      </c>
      <c r="C61" s="60"/>
      <c r="D61" s="248" t="s">
        <v>99</v>
      </c>
      <c r="E61" s="266" t="str">
        <f>E17</f>
        <v>ET1</v>
      </c>
      <c r="F61" s="254">
        <f t="shared" si="12"/>
        <v>0</v>
      </c>
      <c r="G61" s="276">
        <f t="shared" si="17"/>
        <v>0</v>
      </c>
      <c r="H61" s="254">
        <f>VLOOKUP(E61,$E$5:$J$26,4,FALSE)</f>
        <v>0</v>
      </c>
      <c r="I61" s="15" t="s">
        <v>173</v>
      </c>
      <c r="J61" s="280">
        <f>VLOOKUP(E61,$E$5:$J$26,6,FALSE)</f>
        <v>0</v>
      </c>
      <c r="K61" s="281"/>
      <c r="M61" s="60" t="s">
        <v>35</v>
      </c>
      <c r="N61" s="60"/>
      <c r="O61" s="292" t="s">
        <v>171</v>
      </c>
      <c r="P61" s="266" t="str">
        <f>P17</f>
        <v>RLB1</v>
      </c>
      <c r="Q61" s="254">
        <f t="shared" si="13"/>
        <v>0</v>
      </c>
      <c r="R61" s="283" t="s">
        <v>100</v>
      </c>
      <c r="S61" s="280">
        <f t="shared" si="14"/>
        <v>0</v>
      </c>
      <c r="T61" s="254">
        <f t="shared" si="15"/>
        <v>0</v>
      </c>
      <c r="U61" s="286"/>
      <c r="V61" s="254">
        <f t="shared" si="16"/>
        <v>0</v>
      </c>
      <c r="W61" s="281"/>
      <c r="Y61" s="60" t="s">
        <v>35</v>
      </c>
      <c r="Z61" s="60"/>
      <c r="AA61" s="248" t="s">
        <v>169</v>
      </c>
      <c r="AB61" s="389" t="str">
        <f>P18</f>
        <v>RLB2</v>
      </c>
      <c r="AC61" s="19">
        <f>Q18</f>
        <v>0</v>
      </c>
    </row>
    <row r="62" spans="2:29" ht="10.5" customHeight="1">
      <c r="B62" s="60" t="s">
        <v>25</v>
      </c>
      <c r="C62" s="60"/>
      <c r="D62" s="248" t="s">
        <v>8</v>
      </c>
      <c r="E62" s="266" t="str">
        <f>E19</f>
        <v>QB1</v>
      </c>
      <c r="F62" s="254">
        <f t="shared" si="12"/>
        <v>0</v>
      </c>
      <c r="G62" s="276"/>
      <c r="H62" s="254">
        <f>VLOOKUP(E62,$E$5:$J$26,4,FALSE)</f>
        <v>0</v>
      </c>
      <c r="I62" s="15" t="s">
        <v>173</v>
      </c>
      <c r="J62" s="280">
        <f>VLOOKUP(E62,$E$5:$J$26,6,FALSE)</f>
        <v>0</v>
      </c>
      <c r="K62" s="281"/>
      <c r="M62" s="60" t="s">
        <v>36</v>
      </c>
      <c r="N62" s="60"/>
      <c r="O62" s="292" t="s">
        <v>308</v>
      </c>
      <c r="P62" s="266" t="str">
        <f>P19</f>
        <v>LCB1</v>
      </c>
      <c r="Q62" s="254">
        <f t="shared" si="13"/>
        <v>0</v>
      </c>
      <c r="R62" s="283" t="s">
        <v>100</v>
      </c>
      <c r="S62" s="280"/>
      <c r="T62" s="254">
        <f t="shared" si="15"/>
        <v>0</v>
      </c>
      <c r="U62" s="286"/>
      <c r="V62" s="254">
        <f t="shared" si="16"/>
        <v>0</v>
      </c>
      <c r="W62" s="281"/>
      <c r="Y62" s="60" t="s">
        <v>36</v>
      </c>
      <c r="Z62" s="60"/>
      <c r="AA62" s="248" t="s">
        <v>145</v>
      </c>
      <c r="AB62" s="389" t="str">
        <f>P22</f>
        <v>RCB2</v>
      </c>
      <c r="AC62" s="19">
        <f>Q22</f>
        <v>0</v>
      </c>
    </row>
    <row r="63" spans="2:29" ht="10.5" customHeight="1">
      <c r="B63" s="60" t="s">
        <v>26</v>
      </c>
      <c r="C63" s="60"/>
      <c r="D63" s="248" t="s">
        <v>2</v>
      </c>
      <c r="E63" s="266" t="str">
        <f>E23</f>
        <v>EB2</v>
      </c>
      <c r="F63" s="254">
        <f t="shared" si="12"/>
        <v>0</v>
      </c>
      <c r="G63" s="276"/>
      <c r="H63" s="254">
        <f>VLOOKUP(E63,$E$5:$J$26,4,FALSE)</f>
        <v>0</v>
      </c>
      <c r="I63" s="15" t="s">
        <v>173</v>
      </c>
      <c r="J63" s="280">
        <f>VLOOKUP(E63,$E$5:$J$26,6,FALSE)</f>
        <v>0</v>
      </c>
      <c r="K63" s="281"/>
      <c r="M63" s="60" t="s">
        <v>37</v>
      </c>
      <c r="N63" s="60"/>
      <c r="O63" s="292" t="s">
        <v>309</v>
      </c>
      <c r="P63" s="266" t="str">
        <f>P21</f>
        <v>RCB1</v>
      </c>
      <c r="Q63" s="254">
        <f t="shared" si="13"/>
        <v>0</v>
      </c>
      <c r="R63" s="283" t="s">
        <v>100</v>
      </c>
      <c r="S63" s="280"/>
      <c r="T63" s="254">
        <f t="shared" si="15"/>
        <v>0</v>
      </c>
      <c r="U63" s="286"/>
      <c r="V63" s="254">
        <f t="shared" si="16"/>
        <v>0</v>
      </c>
      <c r="W63" s="281"/>
      <c r="Y63" s="60" t="s">
        <v>37</v>
      </c>
      <c r="Z63" s="60"/>
      <c r="AA63" s="248" t="s">
        <v>145</v>
      </c>
      <c r="AB63" s="389" t="str">
        <f>P26</f>
        <v>FS2</v>
      </c>
      <c r="AC63" s="19">
        <f>Q26</f>
        <v>0</v>
      </c>
    </row>
    <row r="64" spans="2:29" ht="10.5" customHeight="1">
      <c r="B64" s="60" t="s">
        <v>27</v>
      </c>
      <c r="C64" s="60"/>
      <c r="D64" s="248" t="s">
        <v>2</v>
      </c>
      <c r="E64" s="266" t="str">
        <f>E6</f>
        <v>EB3</v>
      </c>
      <c r="F64" s="254">
        <f t="shared" si="12"/>
        <v>0</v>
      </c>
      <c r="G64" s="276"/>
      <c r="H64" s="254">
        <f>VLOOKUP(E64,$E$5:$J$26,4,FALSE)</f>
        <v>0</v>
      </c>
      <c r="I64" s="15" t="s">
        <v>173</v>
      </c>
      <c r="J64" s="280">
        <f>VLOOKUP(E64,$E$5:$J$26,6,FALSE)</f>
        <v>0</v>
      </c>
      <c r="K64" s="281"/>
      <c r="M64" s="60" t="s">
        <v>38</v>
      </c>
      <c r="N64" s="60"/>
      <c r="O64" s="248" t="s">
        <v>12</v>
      </c>
      <c r="P64" s="266" t="str">
        <f>P23</f>
        <v>SS1</v>
      </c>
      <c r="Q64" s="254">
        <f t="shared" si="13"/>
        <v>0</v>
      </c>
      <c r="R64" s="283" t="s">
        <v>100</v>
      </c>
      <c r="S64" s="280">
        <f>VLOOKUP(P64,$P$5:$W$26,4,FALSE)</f>
        <v>0</v>
      </c>
      <c r="T64" s="254">
        <f t="shared" si="15"/>
        <v>0</v>
      </c>
      <c r="U64" s="286"/>
      <c r="V64" s="254">
        <f t="shared" si="16"/>
        <v>0</v>
      </c>
      <c r="W64" s="281"/>
      <c r="Y64" s="60" t="s">
        <v>38</v>
      </c>
      <c r="Z64" s="60"/>
      <c r="AA64" s="292" t="s">
        <v>253</v>
      </c>
      <c r="AB64" s="389"/>
      <c r="AC64" s="386"/>
    </row>
    <row r="65" spans="2:29" ht="10.5" customHeight="1">
      <c r="B65" s="15" t="s">
        <v>28</v>
      </c>
      <c r="C65" s="15"/>
      <c r="D65" s="8" t="s">
        <v>9</v>
      </c>
      <c r="E65" s="266" t="str">
        <f>E25</f>
        <v>FB1</v>
      </c>
      <c r="F65" s="254">
        <f t="shared" si="12"/>
        <v>0</v>
      </c>
      <c r="G65" s="276">
        <f>F65</f>
        <v>0</v>
      </c>
      <c r="H65" s="254">
        <f>VLOOKUP(E65,$E$5:$J$26,4,FALSE)</f>
        <v>0</v>
      </c>
      <c r="I65" s="15" t="s">
        <v>173</v>
      </c>
      <c r="J65" s="280">
        <f>VLOOKUP(E65,$E$5:$J$26,6,FALSE)</f>
        <v>0</v>
      </c>
      <c r="K65" s="281"/>
      <c r="M65" s="15" t="s">
        <v>39</v>
      </c>
      <c r="N65" s="15"/>
      <c r="O65" s="8" t="s">
        <v>11</v>
      </c>
      <c r="P65" s="266" t="str">
        <f>P25</f>
        <v>FS1</v>
      </c>
      <c r="Q65" s="254">
        <f t="shared" si="13"/>
        <v>0</v>
      </c>
      <c r="R65" s="283" t="s">
        <v>100</v>
      </c>
      <c r="S65" s="280"/>
      <c r="T65" s="254">
        <f t="shared" si="15"/>
        <v>0</v>
      </c>
      <c r="U65" s="286"/>
      <c r="V65" s="254">
        <f t="shared" si="16"/>
        <v>0</v>
      </c>
      <c r="W65" s="281"/>
      <c r="Y65" s="15" t="s">
        <v>39</v>
      </c>
      <c r="Z65" s="15"/>
      <c r="AA65" s="392" t="s">
        <v>254</v>
      </c>
      <c r="AB65" s="389"/>
      <c r="AC65" s="386"/>
    </row>
    <row r="66" spans="6:29" ht="4.5" customHeight="1">
      <c r="F66" s="307"/>
      <c r="G66" s="308"/>
      <c r="Q66" s="307"/>
      <c r="R66" s="308"/>
      <c r="S66" s="308"/>
      <c r="T66" s="308"/>
      <c r="AC66" s="60"/>
    </row>
    <row r="67" spans="2:29" ht="10.5" customHeight="1">
      <c r="B67" s="250" t="s">
        <v>335</v>
      </c>
      <c r="C67" s="251"/>
      <c r="D67" s="251"/>
      <c r="E67" s="294"/>
      <c r="F67" s="298">
        <f>SUM(F68:F78)</f>
        <v>0</v>
      </c>
      <c r="G67" s="298">
        <f>SUM(G68:G78)</f>
        <v>0</v>
      </c>
      <c r="H67" s="256" t="s">
        <v>174</v>
      </c>
      <c r="I67" s="251"/>
      <c r="J67" s="257">
        <f>SUM(J68:J78)</f>
        <v>0</v>
      </c>
      <c r="K67" s="299" t="s">
        <v>40</v>
      </c>
      <c r="M67" s="250" t="s">
        <v>307</v>
      </c>
      <c r="N67" s="251"/>
      <c r="O67" s="251"/>
      <c r="P67" s="294"/>
      <c r="Q67" s="259">
        <f>SUM(Q68:Q78)</f>
        <v>0</v>
      </c>
      <c r="R67" s="260" t="s">
        <v>100</v>
      </c>
      <c r="S67" s="261">
        <f>SUM(S68:S78)</f>
        <v>0</v>
      </c>
      <c r="T67" s="300">
        <f>SUM(T68:T78)</f>
        <v>0</v>
      </c>
      <c r="U67" s="263" t="s">
        <v>1</v>
      </c>
      <c r="V67" s="300">
        <f>SUM(V68:V78)</f>
        <v>0</v>
      </c>
      <c r="W67" s="265" t="s">
        <v>42</v>
      </c>
      <c r="Y67" s="250" t="s">
        <v>380</v>
      </c>
      <c r="Z67" s="251"/>
      <c r="AA67" s="251"/>
      <c r="AB67" s="294"/>
      <c r="AC67" s="252">
        <f>SUM(AC68:AC78)</f>
        <v>0</v>
      </c>
    </row>
    <row r="68" spans="2:29" ht="10.5" customHeight="1">
      <c r="B68" s="1" t="s">
        <v>18</v>
      </c>
      <c r="D68" s="89" t="s">
        <v>2</v>
      </c>
      <c r="E68" s="253" t="str">
        <f>E5</f>
        <v>EB1</v>
      </c>
      <c r="F68" s="276">
        <f>VLOOKUP(E68,$E$5:$J$26,2,FALSE)</f>
        <v>0</v>
      </c>
      <c r="G68" s="276"/>
      <c r="H68" s="276">
        <f>VLOOKUP(E68,$E$5:$J$26,4,FALSE)</f>
        <v>0</v>
      </c>
      <c r="I68" s="15" t="s">
        <v>173</v>
      </c>
      <c r="J68" s="301">
        <f>VLOOKUP(E68,$E$5:$J$26,6,FALSE)</f>
        <v>0</v>
      </c>
      <c r="K68" s="270"/>
      <c r="M68" s="1" t="s">
        <v>29</v>
      </c>
      <c r="O68" s="89" t="s">
        <v>10</v>
      </c>
      <c r="P68" s="253" t="str">
        <f>P5</f>
        <v>LE1</v>
      </c>
      <c r="Q68" s="302">
        <f aca="true" t="shared" si="18" ref="Q68:Q78">VLOOKUP(P68,$P$5:$W$26,2,FALSE)</f>
        <v>0</v>
      </c>
      <c r="R68" s="272" t="s">
        <v>100</v>
      </c>
      <c r="S68" s="269">
        <f aca="true" t="shared" si="19" ref="S68:S74">VLOOKUP(P68,$P$5:$W$26,4,FALSE)</f>
        <v>0</v>
      </c>
      <c r="T68" s="269">
        <f aca="true" t="shared" si="20" ref="T68:T78">VLOOKUP(P68,$P$5:$W$26,5,FALSE)</f>
        <v>0</v>
      </c>
      <c r="U68" s="275"/>
      <c r="V68" s="303">
        <f aca="true" t="shared" si="21" ref="V68:V78">VLOOKUP(P68,$P$5:$W$26,7,FALSE)</f>
        <v>0</v>
      </c>
      <c r="W68" s="304"/>
      <c r="Y68" s="1" t="s">
        <v>29</v>
      </c>
      <c r="AA68" s="89" t="s">
        <v>10</v>
      </c>
      <c r="AB68" s="388" t="str">
        <f>P5</f>
        <v>LE1</v>
      </c>
      <c r="AC68" s="323">
        <f>Q5</f>
        <v>0</v>
      </c>
    </row>
    <row r="69" spans="2:29" ht="10.5" customHeight="1">
      <c r="B69" s="60" t="s">
        <v>19</v>
      </c>
      <c r="C69" s="60"/>
      <c r="D69" s="248" t="s">
        <v>3</v>
      </c>
      <c r="E69" s="266" t="str">
        <f>E7</f>
        <v>LT1</v>
      </c>
      <c r="F69" s="276">
        <f aca="true" t="shared" si="22" ref="F69:F78">VLOOKUP(E69,$E$5:$J$26,2,FALSE)</f>
        <v>0</v>
      </c>
      <c r="G69" s="276">
        <f>F69</f>
        <v>0</v>
      </c>
      <c r="H69" s="247"/>
      <c r="I69" s="60"/>
      <c r="J69" s="287"/>
      <c r="K69" s="288"/>
      <c r="M69" s="60" t="s">
        <v>30</v>
      </c>
      <c r="N69" s="60"/>
      <c r="O69" s="248" t="s">
        <v>14</v>
      </c>
      <c r="P69" s="266" t="str">
        <f>P7</f>
        <v>NT1</v>
      </c>
      <c r="Q69" s="254">
        <f t="shared" si="18"/>
        <v>0</v>
      </c>
      <c r="R69" s="283" t="s">
        <v>100</v>
      </c>
      <c r="S69" s="280">
        <f t="shared" si="19"/>
        <v>0</v>
      </c>
      <c r="T69" s="254">
        <f t="shared" si="20"/>
        <v>0</v>
      </c>
      <c r="U69" s="286"/>
      <c r="V69" s="254">
        <f t="shared" si="21"/>
        <v>0</v>
      </c>
      <c r="W69" s="281"/>
      <c r="Y69" s="60" t="s">
        <v>30</v>
      </c>
      <c r="Z69" s="60"/>
      <c r="AA69" s="248" t="s">
        <v>14</v>
      </c>
      <c r="AB69" s="389" t="str">
        <f>P7</f>
        <v>NT1</v>
      </c>
      <c r="AC69" s="19">
        <f>Q7</f>
        <v>0</v>
      </c>
    </row>
    <row r="70" spans="2:29" ht="10.5" customHeight="1">
      <c r="B70" s="60" t="s">
        <v>20</v>
      </c>
      <c r="C70" s="60"/>
      <c r="D70" s="248" t="s">
        <v>4</v>
      </c>
      <c r="E70" s="266" t="str">
        <f>E9</f>
        <v>LG1</v>
      </c>
      <c r="F70" s="276">
        <f t="shared" si="22"/>
        <v>0</v>
      </c>
      <c r="G70" s="276">
        <f>F70</f>
        <v>0</v>
      </c>
      <c r="H70" s="88"/>
      <c r="J70" s="289"/>
      <c r="K70" s="290"/>
      <c r="M70" s="60" t="s">
        <v>31</v>
      </c>
      <c r="N70" s="60"/>
      <c r="O70" s="248" t="s">
        <v>43</v>
      </c>
      <c r="P70" s="266" t="str">
        <f>P20</f>
        <v>LCB2</v>
      </c>
      <c r="Q70" s="254">
        <f t="shared" si="18"/>
        <v>0</v>
      </c>
      <c r="R70" s="283" t="s">
        <v>100</v>
      </c>
      <c r="S70" s="280"/>
      <c r="T70" s="254">
        <f t="shared" si="20"/>
        <v>0</v>
      </c>
      <c r="U70" s="286"/>
      <c r="V70" s="254">
        <f t="shared" si="21"/>
        <v>0</v>
      </c>
      <c r="W70" s="281"/>
      <c r="Y70" s="60" t="s">
        <v>31</v>
      </c>
      <c r="Z70" s="60"/>
      <c r="AA70" s="248" t="s">
        <v>145</v>
      </c>
      <c r="AB70" s="389" t="str">
        <f>P23</f>
        <v>SS1</v>
      </c>
      <c r="AC70" s="19">
        <f>Q23</f>
        <v>0</v>
      </c>
    </row>
    <row r="71" spans="2:29" ht="10.5" customHeight="1">
      <c r="B71" s="60" t="s">
        <v>21</v>
      </c>
      <c r="C71" s="60"/>
      <c r="D71" s="248" t="s">
        <v>5</v>
      </c>
      <c r="E71" s="266" t="str">
        <f>E11</f>
        <v>C1</v>
      </c>
      <c r="F71" s="276">
        <f t="shared" si="22"/>
        <v>0</v>
      </c>
      <c r="G71" s="276">
        <f>F71</f>
        <v>0</v>
      </c>
      <c r="H71" s="88"/>
      <c r="J71" s="289"/>
      <c r="K71" s="290"/>
      <c r="M71" s="60" t="s">
        <v>32</v>
      </c>
      <c r="N71" s="60"/>
      <c r="O71" s="248" t="s">
        <v>7</v>
      </c>
      <c r="P71" s="266" t="str">
        <f>P11</f>
        <v>RT1</v>
      </c>
      <c r="Q71" s="254">
        <f t="shared" si="18"/>
        <v>0</v>
      </c>
      <c r="R71" s="283" t="s">
        <v>100</v>
      </c>
      <c r="S71" s="280">
        <f t="shared" si="19"/>
        <v>0</v>
      </c>
      <c r="T71" s="254">
        <f t="shared" si="20"/>
        <v>0</v>
      </c>
      <c r="U71" s="286"/>
      <c r="V71" s="254">
        <f t="shared" si="21"/>
        <v>0</v>
      </c>
      <c r="W71" s="281"/>
      <c r="Y71" s="60" t="s">
        <v>32</v>
      </c>
      <c r="Z71" s="60"/>
      <c r="AA71" s="248" t="s">
        <v>7</v>
      </c>
      <c r="AB71" s="389" t="str">
        <f>P11</f>
        <v>RT1</v>
      </c>
      <c r="AC71" s="19">
        <f>Q11</f>
        <v>0</v>
      </c>
    </row>
    <row r="72" spans="2:29" ht="10.5" customHeight="1">
      <c r="B72" s="60" t="s">
        <v>22</v>
      </c>
      <c r="C72" s="60"/>
      <c r="D72" s="248" t="s">
        <v>6</v>
      </c>
      <c r="E72" s="266" t="str">
        <f>E13</f>
        <v>RG1</v>
      </c>
      <c r="F72" s="276">
        <f t="shared" si="22"/>
        <v>0</v>
      </c>
      <c r="G72" s="276">
        <f>F72</f>
        <v>0</v>
      </c>
      <c r="H72" s="88"/>
      <c r="J72" s="289"/>
      <c r="K72" s="290"/>
      <c r="M72" s="60" t="s">
        <v>33</v>
      </c>
      <c r="N72" s="60"/>
      <c r="O72" s="248" t="s">
        <v>13</v>
      </c>
      <c r="P72" s="266" t="str">
        <f>P13</f>
        <v>RE1</v>
      </c>
      <c r="Q72" s="254">
        <f t="shared" si="18"/>
        <v>0</v>
      </c>
      <c r="R72" s="283" t="s">
        <v>100</v>
      </c>
      <c r="S72" s="280">
        <f t="shared" si="19"/>
        <v>0</v>
      </c>
      <c r="T72" s="254">
        <f t="shared" si="20"/>
        <v>0</v>
      </c>
      <c r="U72" s="286"/>
      <c r="V72" s="254">
        <f t="shared" si="21"/>
        <v>0</v>
      </c>
      <c r="W72" s="281"/>
      <c r="Y72" s="60" t="s">
        <v>33</v>
      </c>
      <c r="Z72" s="60"/>
      <c r="AA72" s="248" t="s">
        <v>13</v>
      </c>
      <c r="AB72" s="389" t="str">
        <f>P13</f>
        <v>RE1</v>
      </c>
      <c r="AC72" s="19">
        <f>Q13</f>
        <v>0</v>
      </c>
    </row>
    <row r="73" spans="2:29" ht="10.5" customHeight="1">
      <c r="B73" s="60" t="s">
        <v>23</v>
      </c>
      <c r="C73" s="60"/>
      <c r="D73" s="248" t="s">
        <v>7</v>
      </c>
      <c r="E73" s="266" t="str">
        <f>E15</f>
        <v>RT1</v>
      </c>
      <c r="F73" s="276">
        <f t="shared" si="22"/>
        <v>0</v>
      </c>
      <c r="G73" s="276">
        <f>F73</f>
        <v>0</v>
      </c>
      <c r="H73" s="245"/>
      <c r="I73" s="22"/>
      <c r="J73" s="305"/>
      <c r="K73" s="306"/>
      <c r="M73" s="60" t="s">
        <v>34</v>
      </c>
      <c r="N73" s="60"/>
      <c r="O73" s="248" t="s">
        <v>43</v>
      </c>
      <c r="P73" s="266" t="str">
        <f>P24</f>
        <v>SS2</v>
      </c>
      <c r="Q73" s="254">
        <f t="shared" si="18"/>
        <v>0</v>
      </c>
      <c r="R73" s="283" t="s">
        <v>100</v>
      </c>
      <c r="S73" s="280"/>
      <c r="T73" s="254">
        <f t="shared" si="20"/>
        <v>0</v>
      </c>
      <c r="U73" s="286"/>
      <c r="V73" s="254">
        <f t="shared" si="21"/>
        <v>0</v>
      </c>
      <c r="W73" s="281"/>
      <c r="Y73" s="60" t="s">
        <v>34</v>
      </c>
      <c r="Z73" s="60"/>
      <c r="AA73" s="248" t="s">
        <v>145</v>
      </c>
      <c r="AB73" s="389" t="str">
        <f>P25</f>
        <v>FS1</v>
      </c>
      <c r="AC73" s="19">
        <f>Q25</f>
        <v>0</v>
      </c>
    </row>
    <row r="74" spans="2:29" ht="10.5" customHeight="1">
      <c r="B74" s="60" t="s">
        <v>24</v>
      </c>
      <c r="C74" s="60"/>
      <c r="D74" s="248" t="s">
        <v>2</v>
      </c>
      <c r="E74" s="266" t="str">
        <f>E6</f>
        <v>EB3</v>
      </c>
      <c r="F74" s="254">
        <f t="shared" si="22"/>
        <v>0</v>
      </c>
      <c r="G74" s="276"/>
      <c r="H74" s="254">
        <f>VLOOKUP(E74,$E$5:$J$26,4,FALSE)</f>
        <v>0</v>
      </c>
      <c r="I74" s="15" t="s">
        <v>173</v>
      </c>
      <c r="J74" s="280">
        <f>VLOOKUP(E74,$E$5:$J$26,6,FALSE)</f>
        <v>0</v>
      </c>
      <c r="K74" s="281"/>
      <c r="M74" s="60" t="s">
        <v>35</v>
      </c>
      <c r="N74" s="60"/>
      <c r="O74" s="292" t="s">
        <v>171</v>
      </c>
      <c r="P74" s="266" t="str">
        <f>P17</f>
        <v>RLB1</v>
      </c>
      <c r="Q74" s="254">
        <f t="shared" si="18"/>
        <v>0</v>
      </c>
      <c r="R74" s="283" t="s">
        <v>100</v>
      </c>
      <c r="S74" s="280">
        <f t="shared" si="19"/>
        <v>0</v>
      </c>
      <c r="T74" s="254">
        <f t="shared" si="20"/>
        <v>0</v>
      </c>
      <c r="U74" s="286"/>
      <c r="V74" s="254">
        <f t="shared" si="21"/>
        <v>0</v>
      </c>
      <c r="W74" s="281"/>
      <c r="Y74" s="60" t="s">
        <v>35</v>
      </c>
      <c r="Z74" s="60"/>
      <c r="AA74" s="248" t="s">
        <v>145</v>
      </c>
      <c r="AB74" s="389" t="str">
        <f>P17</f>
        <v>RLB1</v>
      </c>
      <c r="AC74" s="19">
        <f>Q17</f>
        <v>0</v>
      </c>
    </row>
    <row r="75" spans="2:29" ht="10.5" customHeight="1">
      <c r="B75" s="60" t="s">
        <v>25</v>
      </c>
      <c r="C75" s="60"/>
      <c r="D75" s="248" t="s">
        <v>8</v>
      </c>
      <c r="E75" s="266" t="str">
        <f>E19</f>
        <v>QB1</v>
      </c>
      <c r="F75" s="254">
        <f t="shared" si="22"/>
        <v>0</v>
      </c>
      <c r="G75" s="276"/>
      <c r="H75" s="254">
        <f>VLOOKUP(E75,$E$5:$J$26,4,FALSE)</f>
        <v>0</v>
      </c>
      <c r="I75" s="15" t="s">
        <v>173</v>
      </c>
      <c r="J75" s="280">
        <f>VLOOKUP(E75,$E$5:$J$26,6,FALSE)</f>
        <v>0</v>
      </c>
      <c r="K75" s="281"/>
      <c r="M75" s="60" t="s">
        <v>36</v>
      </c>
      <c r="N75" s="60"/>
      <c r="O75" s="292" t="s">
        <v>308</v>
      </c>
      <c r="P75" s="266" t="str">
        <f>P19</f>
        <v>LCB1</v>
      </c>
      <c r="Q75" s="254">
        <f t="shared" si="18"/>
        <v>0</v>
      </c>
      <c r="R75" s="283" t="s">
        <v>100</v>
      </c>
      <c r="S75" s="280"/>
      <c r="T75" s="254">
        <f t="shared" si="20"/>
        <v>0</v>
      </c>
      <c r="U75" s="286"/>
      <c r="V75" s="254">
        <f t="shared" si="21"/>
        <v>0</v>
      </c>
      <c r="W75" s="281"/>
      <c r="Y75" s="60" t="s">
        <v>36</v>
      </c>
      <c r="Z75" s="60"/>
      <c r="AA75" s="248" t="s">
        <v>145</v>
      </c>
      <c r="AB75" s="389" t="str">
        <f>P19</f>
        <v>LCB1</v>
      </c>
      <c r="AC75" s="19">
        <f>Q19</f>
        <v>0</v>
      </c>
    </row>
    <row r="76" spans="2:29" ht="10.5" customHeight="1">
      <c r="B76" s="60" t="s">
        <v>26</v>
      </c>
      <c r="C76" s="60"/>
      <c r="D76" s="248" t="s">
        <v>2</v>
      </c>
      <c r="E76" s="266" t="str">
        <f>E24</f>
        <v>EB4</v>
      </c>
      <c r="F76" s="254">
        <f t="shared" si="22"/>
        <v>0</v>
      </c>
      <c r="G76" s="276"/>
      <c r="H76" s="254">
        <f>VLOOKUP(E76,$E$5:$J$26,4,FALSE)</f>
        <v>0</v>
      </c>
      <c r="I76" s="15" t="s">
        <v>173</v>
      </c>
      <c r="J76" s="280">
        <f>VLOOKUP(E76,$E$5:$J$26,6,FALSE)</f>
        <v>0</v>
      </c>
      <c r="K76" s="281"/>
      <c r="M76" s="60" t="s">
        <v>37</v>
      </c>
      <c r="N76" s="60"/>
      <c r="O76" s="292" t="s">
        <v>309</v>
      </c>
      <c r="P76" s="266" t="str">
        <f>P21</f>
        <v>RCB1</v>
      </c>
      <c r="Q76" s="254">
        <f t="shared" si="18"/>
        <v>0</v>
      </c>
      <c r="R76" s="283" t="s">
        <v>100</v>
      </c>
      <c r="S76" s="280"/>
      <c r="T76" s="254">
        <f t="shared" si="20"/>
        <v>0</v>
      </c>
      <c r="U76" s="286"/>
      <c r="V76" s="254">
        <f t="shared" si="21"/>
        <v>0</v>
      </c>
      <c r="W76" s="281"/>
      <c r="Y76" s="60" t="s">
        <v>37</v>
      </c>
      <c r="Z76" s="60"/>
      <c r="AA76" s="248" t="s">
        <v>145</v>
      </c>
      <c r="AB76" s="389" t="str">
        <f>P21</f>
        <v>RCB1</v>
      </c>
      <c r="AC76" s="19">
        <f>Q21</f>
        <v>0</v>
      </c>
    </row>
    <row r="77" spans="2:29" ht="10.5" customHeight="1">
      <c r="B77" s="60" t="s">
        <v>27</v>
      </c>
      <c r="C77" s="60"/>
      <c r="D77" s="248" t="s">
        <v>2</v>
      </c>
      <c r="E77" s="266" t="str">
        <f>E23</f>
        <v>EB2</v>
      </c>
      <c r="F77" s="254">
        <f t="shared" si="22"/>
        <v>0</v>
      </c>
      <c r="G77" s="276"/>
      <c r="H77" s="254">
        <f>VLOOKUP(E77,$E$5:$J$26,4,FALSE)</f>
        <v>0</v>
      </c>
      <c r="I77" s="15" t="s">
        <v>173</v>
      </c>
      <c r="J77" s="280">
        <f>VLOOKUP(E77,$E$5:$J$26,6,FALSE)</f>
        <v>0</v>
      </c>
      <c r="K77" s="281"/>
      <c r="M77" s="60" t="s">
        <v>38</v>
      </c>
      <c r="N77" s="60"/>
      <c r="O77" s="248" t="s">
        <v>12</v>
      </c>
      <c r="P77" s="266" t="str">
        <f>P23</f>
        <v>SS1</v>
      </c>
      <c r="Q77" s="254">
        <f t="shared" si="18"/>
        <v>0</v>
      </c>
      <c r="R77" s="283" t="s">
        <v>100</v>
      </c>
      <c r="S77" s="280">
        <f>VLOOKUP(P77,$P$5:$W$26,4,FALSE)</f>
        <v>0</v>
      </c>
      <c r="T77" s="254">
        <f t="shared" si="20"/>
        <v>0</v>
      </c>
      <c r="U77" s="286"/>
      <c r="V77" s="254">
        <f t="shared" si="21"/>
        <v>0</v>
      </c>
      <c r="W77" s="281"/>
      <c r="Y77" s="60" t="s">
        <v>38</v>
      </c>
      <c r="Z77" s="60"/>
      <c r="AA77" s="292" t="str">
        <f aca="true" t="shared" si="23" ref="AA77:AC78">AA64</f>
        <v>TA</v>
      </c>
      <c r="AB77" s="389">
        <f t="shared" si="23"/>
        <v>0</v>
      </c>
      <c r="AC77" s="386">
        <f t="shared" si="23"/>
        <v>0</v>
      </c>
    </row>
    <row r="78" spans="2:29" ht="10.5" customHeight="1">
      <c r="B78" s="15" t="s">
        <v>28</v>
      </c>
      <c r="C78" s="15"/>
      <c r="D78" s="8" t="s">
        <v>9</v>
      </c>
      <c r="E78" s="266" t="str">
        <f>E25</f>
        <v>FB1</v>
      </c>
      <c r="F78" s="254">
        <f t="shared" si="22"/>
        <v>0</v>
      </c>
      <c r="G78" s="276">
        <f>F78</f>
        <v>0</v>
      </c>
      <c r="H78" s="254">
        <f>VLOOKUP(E78,$E$5:$J$26,4,FALSE)</f>
        <v>0</v>
      </c>
      <c r="I78" s="15" t="s">
        <v>173</v>
      </c>
      <c r="J78" s="280">
        <f>VLOOKUP(E78,$E$5:$J$26,6,FALSE)</f>
        <v>0</v>
      </c>
      <c r="K78" s="281"/>
      <c r="M78" s="15" t="s">
        <v>39</v>
      </c>
      <c r="N78" s="15"/>
      <c r="O78" s="8" t="s">
        <v>11</v>
      </c>
      <c r="P78" s="266" t="str">
        <f>P25</f>
        <v>FS1</v>
      </c>
      <c r="Q78" s="254">
        <f t="shared" si="18"/>
        <v>0</v>
      </c>
      <c r="R78" s="283" t="s">
        <v>100</v>
      </c>
      <c r="S78" s="280"/>
      <c r="T78" s="254">
        <f t="shared" si="20"/>
        <v>0</v>
      </c>
      <c r="U78" s="286"/>
      <c r="V78" s="254">
        <f t="shared" si="21"/>
        <v>0</v>
      </c>
      <c r="W78" s="281"/>
      <c r="Y78" s="15" t="s">
        <v>39</v>
      </c>
      <c r="Z78" s="15"/>
      <c r="AA78" s="392" t="str">
        <f t="shared" si="23"/>
        <v>TB</v>
      </c>
      <c r="AB78" s="389">
        <f t="shared" si="23"/>
        <v>0</v>
      </c>
      <c r="AC78" s="386">
        <f t="shared" si="23"/>
        <v>0</v>
      </c>
    </row>
  </sheetData>
  <mergeCells count="1">
    <mergeCell ref="B1:W2"/>
  </mergeCells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8"/>
  <sheetViews>
    <sheetView showGridLines="0" workbookViewId="0" topLeftCell="A1">
      <selection activeCell="A2" sqref="A2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8" width="2.7109375" style="1" customWidth="1"/>
    <col min="9" max="9" width="0.85546875" style="1" customWidth="1"/>
    <col min="10" max="10" width="2.7109375" style="1" customWidth="1"/>
    <col min="11" max="12" width="4.7109375" style="1" customWidth="1"/>
    <col min="13" max="13" width="2.7109375" style="1" customWidth="1"/>
    <col min="14" max="14" width="0.85546875" style="1" customWidth="1"/>
    <col min="15" max="15" width="2.7109375" style="1" customWidth="1"/>
    <col min="16" max="16" width="10.7109375" style="1" customWidth="1"/>
    <col min="17" max="17" width="2.7109375" style="1" customWidth="1"/>
    <col min="18" max="18" width="0.85546875" style="1" customWidth="1"/>
    <col min="19" max="20" width="2.7109375" style="1" customWidth="1"/>
    <col min="21" max="21" width="4.7109375" style="1" customWidth="1"/>
    <col min="22" max="22" width="2.7109375" style="1" customWidth="1"/>
    <col min="23" max="24" width="4.7109375" style="1" customWidth="1"/>
    <col min="25" max="25" width="2.7109375" style="1" customWidth="1"/>
    <col min="26" max="26" width="0.85546875" style="1" customWidth="1"/>
    <col min="27" max="27" width="2.7109375" style="1" customWidth="1"/>
    <col min="28" max="28" width="10.7109375" style="1" customWidth="1"/>
    <col min="29" max="29" width="2.7109375" style="1" customWidth="1"/>
    <col min="30" max="31" width="4.7109375" style="1" customWidth="1"/>
    <col min="32" max="32" width="3.28125" style="1" customWidth="1"/>
    <col min="33" max="16384" width="2.7109375" style="1" customWidth="1"/>
  </cols>
  <sheetData>
    <row r="1" spans="2:28" ht="4.5" customHeight="1">
      <c r="B1" s="436" t="s">
        <v>184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Z1" s="387"/>
      <c r="AA1" s="387"/>
      <c r="AB1" s="387"/>
    </row>
    <row r="2" spans="2:29" ht="10.5" customHeight="1" thickBot="1"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Y2" s="316" t="s">
        <v>105</v>
      </c>
      <c r="Z2" s="316"/>
      <c r="AA2" s="316"/>
      <c r="AB2" s="390"/>
      <c r="AC2" s="252">
        <f>SUM(AC3:AC13)</f>
        <v>28</v>
      </c>
    </row>
    <row r="3" spans="25:29" ht="10.5" customHeight="1">
      <c r="Y3" s="1" t="s">
        <v>29</v>
      </c>
      <c r="AA3" s="89" t="s">
        <v>168</v>
      </c>
      <c r="AB3" s="388" t="s">
        <v>191</v>
      </c>
      <c r="AC3" s="303">
        <v>2</v>
      </c>
    </row>
    <row r="4" spans="2:29" ht="10.5" customHeight="1">
      <c r="B4" s="250" t="s">
        <v>111</v>
      </c>
      <c r="C4" s="251"/>
      <c r="D4" s="251"/>
      <c r="E4" s="251"/>
      <c r="F4" s="255">
        <f>F5+F7+F9+F11+F13+F15+F17+F19+F21+F23+F25</f>
        <v>45</v>
      </c>
      <c r="G4" s="255">
        <f>G7+G9+G11+G13+G15+G17+G21+G25</f>
        <v>31</v>
      </c>
      <c r="H4" s="256" t="s">
        <v>174</v>
      </c>
      <c r="I4" s="251"/>
      <c r="J4" s="257">
        <f>SUM(J5:J26)</f>
        <v>52</v>
      </c>
      <c r="K4" s="258" t="s">
        <v>40</v>
      </c>
      <c r="M4" s="250" t="s">
        <v>113</v>
      </c>
      <c r="N4" s="251"/>
      <c r="O4" s="251"/>
      <c r="P4" s="251"/>
      <c r="Q4" s="259">
        <f>Q5+Q7+Q9+Q11+Q13+Q15+Q17+Q19+Q21+Q23+Q25</f>
        <v>45</v>
      </c>
      <c r="R4" s="260" t="s">
        <v>100</v>
      </c>
      <c r="S4" s="261">
        <f>S5+S7+S9+S11+S13+S15+S17+S23</f>
        <v>34</v>
      </c>
      <c r="T4" s="262">
        <f>SUM(T5:T26)</f>
        <v>30</v>
      </c>
      <c r="U4" s="263" t="s">
        <v>1</v>
      </c>
      <c r="V4" s="264">
        <f>SUM(V5:V26)</f>
        <v>29</v>
      </c>
      <c r="W4" s="265" t="s">
        <v>42</v>
      </c>
      <c r="Y4" s="60" t="s">
        <v>30</v>
      </c>
      <c r="Z4" s="60"/>
      <c r="AA4" s="248" t="s">
        <v>168</v>
      </c>
      <c r="AB4" s="389" t="s">
        <v>192</v>
      </c>
      <c r="AC4" s="386">
        <v>3</v>
      </c>
    </row>
    <row r="5" spans="2:40" ht="10.5" customHeight="1">
      <c r="B5" s="3" t="s">
        <v>18</v>
      </c>
      <c r="D5" s="166" t="s">
        <v>2</v>
      </c>
      <c r="E5" s="253" t="s">
        <v>150</v>
      </c>
      <c r="F5" s="267">
        <v>5</v>
      </c>
      <c r="G5" s="267"/>
      <c r="H5" s="268" t="s">
        <v>172</v>
      </c>
      <c r="I5" s="26" t="s">
        <v>173</v>
      </c>
      <c r="J5" s="269">
        <v>7</v>
      </c>
      <c r="K5" s="270" t="s">
        <v>212</v>
      </c>
      <c r="M5" s="1" t="s">
        <v>29</v>
      </c>
      <c r="O5" s="89" t="s">
        <v>10</v>
      </c>
      <c r="P5" s="253" t="s">
        <v>197</v>
      </c>
      <c r="Q5" s="271">
        <v>5</v>
      </c>
      <c r="R5" s="272" t="s">
        <v>100</v>
      </c>
      <c r="S5" s="273">
        <v>5</v>
      </c>
      <c r="T5" s="274">
        <v>2</v>
      </c>
      <c r="U5" s="275" t="s">
        <v>216</v>
      </c>
      <c r="V5" s="276">
        <v>5</v>
      </c>
      <c r="W5" s="270" t="s">
        <v>239</v>
      </c>
      <c r="Y5" s="60" t="s">
        <v>31</v>
      </c>
      <c r="Z5" s="60"/>
      <c r="AA5" s="248" t="s">
        <v>145</v>
      </c>
      <c r="AB5" s="389" t="s">
        <v>193</v>
      </c>
      <c r="AC5" s="386">
        <v>3</v>
      </c>
      <c r="AI5" s="277"/>
      <c r="AJ5" s="277"/>
      <c r="AK5" s="277"/>
      <c r="AL5" s="277"/>
      <c r="AM5" s="277"/>
      <c r="AN5" s="277"/>
    </row>
    <row r="6" spans="2:40" ht="10.5" customHeight="1">
      <c r="B6" s="22"/>
      <c r="C6" s="22"/>
      <c r="D6" s="249"/>
      <c r="E6" s="278" t="s">
        <v>161</v>
      </c>
      <c r="F6" s="279">
        <v>4</v>
      </c>
      <c r="G6" s="279"/>
      <c r="H6" s="18" t="s">
        <v>145</v>
      </c>
      <c r="I6" s="15" t="s">
        <v>173</v>
      </c>
      <c r="J6" s="280">
        <v>6</v>
      </c>
      <c r="K6" s="281" t="s">
        <v>378</v>
      </c>
      <c r="M6" s="22"/>
      <c r="N6" s="22"/>
      <c r="O6" s="249"/>
      <c r="P6" s="278" t="s">
        <v>208</v>
      </c>
      <c r="Q6" s="282">
        <v>4</v>
      </c>
      <c r="R6" s="283" t="s">
        <v>100</v>
      </c>
      <c r="S6" s="284">
        <v>2</v>
      </c>
      <c r="T6" s="285"/>
      <c r="U6" s="286"/>
      <c r="V6" s="254">
        <v>5</v>
      </c>
      <c r="W6" s="281" t="s">
        <v>251</v>
      </c>
      <c r="Y6" s="60" t="s">
        <v>32</v>
      </c>
      <c r="Z6" s="60"/>
      <c r="AA6" s="248" t="s">
        <v>168</v>
      </c>
      <c r="AB6" s="389" t="s">
        <v>190</v>
      </c>
      <c r="AC6" s="386">
        <v>2</v>
      </c>
      <c r="AI6" s="277"/>
      <c r="AJ6" s="277"/>
      <c r="AK6" s="277"/>
      <c r="AL6" s="277"/>
      <c r="AM6" s="277"/>
      <c r="AN6" s="277"/>
    </row>
    <row r="7" spans="2:40" ht="10.5" customHeight="1">
      <c r="B7" s="60" t="s">
        <v>19</v>
      </c>
      <c r="C7" s="60"/>
      <c r="D7" s="248" t="s">
        <v>3</v>
      </c>
      <c r="E7" s="266" t="s">
        <v>177</v>
      </c>
      <c r="F7" s="279">
        <v>3</v>
      </c>
      <c r="G7" s="279">
        <f>F7</f>
        <v>3</v>
      </c>
      <c r="H7" s="247"/>
      <c r="I7" s="60"/>
      <c r="J7" s="287"/>
      <c r="K7" s="288"/>
      <c r="M7" s="60" t="s">
        <v>30</v>
      </c>
      <c r="N7" s="60"/>
      <c r="O7" s="248" t="s">
        <v>14</v>
      </c>
      <c r="P7" s="266" t="s">
        <v>198</v>
      </c>
      <c r="Q7" s="282">
        <v>3</v>
      </c>
      <c r="R7" s="283" t="s">
        <v>100</v>
      </c>
      <c r="S7" s="284">
        <v>5</v>
      </c>
      <c r="T7" s="285"/>
      <c r="U7" s="286"/>
      <c r="V7" s="254">
        <v>1</v>
      </c>
      <c r="W7" s="281" t="s">
        <v>249</v>
      </c>
      <c r="Y7" s="60" t="s">
        <v>33</v>
      </c>
      <c r="Z7" s="60"/>
      <c r="AA7" s="248" t="s">
        <v>168</v>
      </c>
      <c r="AB7" s="389" t="s">
        <v>195</v>
      </c>
      <c r="AC7" s="386">
        <v>3</v>
      </c>
      <c r="AI7" s="277"/>
      <c r="AJ7" s="277"/>
      <c r="AK7" s="277"/>
      <c r="AL7" s="277"/>
      <c r="AM7" s="277"/>
      <c r="AN7" s="277"/>
    </row>
    <row r="8" spans="2:40" ht="10.5" customHeight="1">
      <c r="B8" s="22"/>
      <c r="C8" s="22"/>
      <c r="D8" s="249"/>
      <c r="E8" s="278" t="s">
        <v>188</v>
      </c>
      <c r="F8" s="279">
        <v>3</v>
      </c>
      <c r="G8" s="279">
        <f aca="true" t="shared" si="0" ref="G8:G18">F8</f>
        <v>3</v>
      </c>
      <c r="H8" s="88"/>
      <c r="J8" s="289"/>
      <c r="K8" s="290"/>
      <c r="M8" s="22"/>
      <c r="N8" s="22"/>
      <c r="O8" s="291"/>
      <c r="P8" s="278" t="s">
        <v>209</v>
      </c>
      <c r="Q8" s="282">
        <v>2</v>
      </c>
      <c r="R8" s="283" t="s">
        <v>100</v>
      </c>
      <c r="S8" s="284">
        <v>2</v>
      </c>
      <c r="T8" s="285"/>
      <c r="U8" s="286"/>
      <c r="V8" s="254"/>
      <c r="W8" s="281"/>
      <c r="Y8" s="60" t="s">
        <v>34</v>
      </c>
      <c r="Z8" s="60"/>
      <c r="AA8" s="248" t="s">
        <v>145</v>
      </c>
      <c r="AB8" s="389" t="s">
        <v>164</v>
      </c>
      <c r="AC8" s="386">
        <v>3</v>
      </c>
      <c r="AI8" s="277"/>
      <c r="AJ8" s="277"/>
      <c r="AK8" s="277"/>
      <c r="AL8" s="277"/>
      <c r="AM8" s="277"/>
      <c r="AN8" s="277"/>
    </row>
    <row r="9" spans="2:40" ht="10.5" customHeight="1">
      <c r="B9" s="60" t="s">
        <v>20</v>
      </c>
      <c r="C9" s="60"/>
      <c r="D9" s="248" t="s">
        <v>4</v>
      </c>
      <c r="E9" s="266" t="s">
        <v>152</v>
      </c>
      <c r="F9" s="279">
        <v>4</v>
      </c>
      <c r="G9" s="279">
        <f t="shared" si="0"/>
        <v>4</v>
      </c>
      <c r="H9" s="88"/>
      <c r="J9" s="289"/>
      <c r="K9" s="290"/>
      <c r="M9" s="60" t="s">
        <v>31</v>
      </c>
      <c r="N9" s="60"/>
      <c r="O9" s="292" t="s">
        <v>15</v>
      </c>
      <c r="P9" s="266" t="s">
        <v>201</v>
      </c>
      <c r="Q9" s="282">
        <v>4</v>
      </c>
      <c r="R9" s="283" t="s">
        <v>100</v>
      </c>
      <c r="S9" s="284">
        <v>4</v>
      </c>
      <c r="T9" s="285">
        <v>7</v>
      </c>
      <c r="U9" s="286" t="s">
        <v>212</v>
      </c>
      <c r="V9" s="254"/>
      <c r="W9" s="281"/>
      <c r="Y9" s="60" t="s">
        <v>35</v>
      </c>
      <c r="Z9" s="60"/>
      <c r="AA9" s="248" t="s">
        <v>145</v>
      </c>
      <c r="AB9" s="389" t="s">
        <v>186</v>
      </c>
      <c r="AC9" s="386">
        <v>3</v>
      </c>
      <c r="AI9" s="277"/>
      <c r="AJ9" s="277"/>
      <c r="AK9" s="277"/>
      <c r="AL9" s="277"/>
      <c r="AM9" s="277"/>
      <c r="AN9" s="277"/>
    </row>
    <row r="10" spans="2:40" ht="10.5" customHeight="1">
      <c r="B10" s="22"/>
      <c r="C10" s="22"/>
      <c r="D10" s="249"/>
      <c r="E10" s="278" t="s">
        <v>180</v>
      </c>
      <c r="F10" s="279">
        <v>2</v>
      </c>
      <c r="G10" s="279">
        <f t="shared" si="0"/>
        <v>2</v>
      </c>
      <c r="H10" s="88"/>
      <c r="J10" s="289"/>
      <c r="K10" s="290"/>
      <c r="M10" s="22"/>
      <c r="N10" s="22"/>
      <c r="O10" s="291"/>
      <c r="P10" s="278" t="s">
        <v>195</v>
      </c>
      <c r="Q10" s="282">
        <v>3</v>
      </c>
      <c r="R10" s="283" t="s">
        <v>100</v>
      </c>
      <c r="S10" s="284">
        <v>3</v>
      </c>
      <c r="T10" s="285"/>
      <c r="U10" s="286"/>
      <c r="V10" s="254"/>
      <c r="W10" s="281"/>
      <c r="Y10" s="60" t="s">
        <v>36</v>
      </c>
      <c r="Z10" s="60"/>
      <c r="AA10" s="248" t="s">
        <v>145</v>
      </c>
      <c r="AB10" s="389" t="s">
        <v>194</v>
      </c>
      <c r="AC10" s="386">
        <v>3</v>
      </c>
      <c r="AI10" s="277"/>
      <c r="AJ10" s="277"/>
      <c r="AK10" s="277"/>
      <c r="AL10" s="277"/>
      <c r="AM10" s="277"/>
      <c r="AN10" s="277"/>
    </row>
    <row r="11" spans="2:40" ht="10.5" customHeight="1">
      <c r="B11" s="60" t="s">
        <v>21</v>
      </c>
      <c r="C11" s="60"/>
      <c r="D11" s="248" t="s">
        <v>5</v>
      </c>
      <c r="E11" s="266" t="s">
        <v>153</v>
      </c>
      <c r="F11" s="279">
        <v>4</v>
      </c>
      <c r="G11" s="279">
        <f t="shared" si="0"/>
        <v>4</v>
      </c>
      <c r="H11" s="88"/>
      <c r="J11" s="289"/>
      <c r="K11" s="290"/>
      <c r="M11" s="60" t="s">
        <v>32</v>
      </c>
      <c r="N11" s="60"/>
      <c r="O11" s="248" t="s">
        <v>7</v>
      </c>
      <c r="P11" s="266" t="s">
        <v>199</v>
      </c>
      <c r="Q11" s="282">
        <v>3</v>
      </c>
      <c r="R11" s="283" t="s">
        <v>100</v>
      </c>
      <c r="S11" s="284">
        <v>4</v>
      </c>
      <c r="T11" s="285"/>
      <c r="U11" s="286"/>
      <c r="V11" s="254">
        <v>4</v>
      </c>
      <c r="W11" s="281" t="s">
        <v>245</v>
      </c>
      <c r="Y11" s="60" t="s">
        <v>37</v>
      </c>
      <c r="Z11" s="60"/>
      <c r="AA11" s="248" t="s">
        <v>145</v>
      </c>
      <c r="AB11" s="389" t="s">
        <v>196</v>
      </c>
      <c r="AC11" s="386">
        <v>2</v>
      </c>
      <c r="AI11" s="277"/>
      <c r="AJ11" s="277"/>
      <c r="AK11" s="277"/>
      <c r="AL11" s="277"/>
      <c r="AM11" s="277"/>
      <c r="AN11" s="277"/>
    </row>
    <row r="12" spans="2:40" ht="10.5" customHeight="1">
      <c r="B12" s="22"/>
      <c r="C12" s="22"/>
      <c r="D12" s="249"/>
      <c r="E12" s="278" t="s">
        <v>179</v>
      </c>
      <c r="F12" s="279">
        <v>3</v>
      </c>
      <c r="G12" s="279">
        <f t="shared" si="0"/>
        <v>3</v>
      </c>
      <c r="H12" s="88"/>
      <c r="J12" s="289"/>
      <c r="K12" s="290"/>
      <c r="M12" s="22"/>
      <c r="N12" s="22"/>
      <c r="O12" s="249"/>
      <c r="P12" s="278" t="s">
        <v>210</v>
      </c>
      <c r="Q12" s="282">
        <v>2</v>
      </c>
      <c r="R12" s="283" t="s">
        <v>100</v>
      </c>
      <c r="S12" s="284">
        <v>2</v>
      </c>
      <c r="T12" s="285"/>
      <c r="U12" s="286"/>
      <c r="V12" s="254">
        <v>1</v>
      </c>
      <c r="W12" s="281" t="s">
        <v>220</v>
      </c>
      <c r="Y12" s="60" t="s">
        <v>38</v>
      </c>
      <c r="Z12" s="60"/>
      <c r="AA12" s="248" t="s">
        <v>145</v>
      </c>
      <c r="AB12" s="389" t="s">
        <v>185</v>
      </c>
      <c r="AC12" s="386">
        <v>3</v>
      </c>
      <c r="AI12" s="277"/>
      <c r="AJ12" s="277"/>
      <c r="AK12" s="277"/>
      <c r="AL12" s="277"/>
      <c r="AM12" s="277"/>
      <c r="AN12" s="277"/>
    </row>
    <row r="13" spans="2:40" ht="10.5" customHeight="1">
      <c r="B13" s="60" t="s">
        <v>22</v>
      </c>
      <c r="C13" s="60"/>
      <c r="D13" s="248" t="s">
        <v>6</v>
      </c>
      <c r="E13" s="266" t="s">
        <v>154</v>
      </c>
      <c r="F13" s="279">
        <v>4</v>
      </c>
      <c r="G13" s="279">
        <f t="shared" si="0"/>
        <v>4</v>
      </c>
      <c r="H13" s="88"/>
      <c r="J13" s="289"/>
      <c r="K13" s="290"/>
      <c r="M13" s="60" t="s">
        <v>33</v>
      </c>
      <c r="N13" s="60"/>
      <c r="O13" s="248" t="s">
        <v>13</v>
      </c>
      <c r="P13" s="266" t="s">
        <v>200</v>
      </c>
      <c r="Q13" s="282">
        <v>4</v>
      </c>
      <c r="R13" s="283" t="s">
        <v>100</v>
      </c>
      <c r="S13" s="284">
        <v>3</v>
      </c>
      <c r="T13" s="285"/>
      <c r="U13" s="286"/>
      <c r="V13" s="254">
        <v>3</v>
      </c>
      <c r="W13" s="281" t="s">
        <v>247</v>
      </c>
      <c r="Y13" s="15" t="s">
        <v>39</v>
      </c>
      <c r="Z13" s="15"/>
      <c r="AA13" s="8" t="s">
        <v>143</v>
      </c>
      <c r="AB13" s="389" t="s">
        <v>175</v>
      </c>
      <c r="AC13" s="386">
        <v>1</v>
      </c>
      <c r="AI13" s="277"/>
      <c r="AJ13" s="277"/>
      <c r="AK13" s="277"/>
      <c r="AL13" s="277"/>
      <c r="AM13" s="277"/>
      <c r="AN13" s="277"/>
    </row>
    <row r="14" spans="2:40" ht="10.5" customHeight="1">
      <c r="B14" s="22"/>
      <c r="C14" s="22"/>
      <c r="D14" s="249"/>
      <c r="E14" s="278" t="s">
        <v>178</v>
      </c>
      <c r="F14" s="279">
        <v>3</v>
      </c>
      <c r="G14" s="279">
        <f t="shared" si="0"/>
        <v>3</v>
      </c>
      <c r="H14" s="88"/>
      <c r="J14" s="289"/>
      <c r="K14" s="290"/>
      <c r="M14" s="22"/>
      <c r="N14" s="22"/>
      <c r="O14" s="249"/>
      <c r="P14" s="278" t="s">
        <v>192</v>
      </c>
      <c r="Q14" s="282">
        <v>4</v>
      </c>
      <c r="R14" s="283" t="s">
        <v>100</v>
      </c>
      <c r="S14" s="284">
        <v>2</v>
      </c>
      <c r="T14" s="285"/>
      <c r="U14" s="286"/>
      <c r="V14" s="254">
        <v>1</v>
      </c>
      <c r="W14" s="281" t="s">
        <v>252</v>
      </c>
      <c r="AB14" s="293"/>
      <c r="AC14" s="60"/>
      <c r="AI14" s="277"/>
      <c r="AJ14" s="277"/>
      <c r="AK14" s="277"/>
      <c r="AL14" s="277"/>
      <c r="AM14" s="277"/>
      <c r="AN14" s="277"/>
    </row>
    <row r="15" spans="2:40" ht="10.5" customHeight="1">
      <c r="B15" s="60" t="s">
        <v>23</v>
      </c>
      <c r="C15" s="60"/>
      <c r="D15" s="248" t="s">
        <v>7</v>
      </c>
      <c r="E15" s="266" t="s">
        <v>155</v>
      </c>
      <c r="F15" s="279">
        <v>4</v>
      </c>
      <c r="G15" s="279">
        <f t="shared" si="0"/>
        <v>4</v>
      </c>
      <c r="H15" s="88"/>
      <c r="J15" s="289"/>
      <c r="K15" s="290"/>
      <c r="M15" s="60" t="s">
        <v>34</v>
      </c>
      <c r="N15" s="60"/>
      <c r="O15" s="292" t="s">
        <v>170</v>
      </c>
      <c r="P15" s="266" t="s">
        <v>202</v>
      </c>
      <c r="Q15" s="282">
        <v>5</v>
      </c>
      <c r="R15" s="283" t="s">
        <v>100</v>
      </c>
      <c r="S15" s="284">
        <v>4</v>
      </c>
      <c r="T15" s="285">
        <v>1</v>
      </c>
      <c r="U15" s="286" t="s">
        <v>219</v>
      </c>
      <c r="V15" s="254">
        <v>2</v>
      </c>
      <c r="W15" s="281" t="s">
        <v>224</v>
      </c>
      <c r="Y15" s="250" t="s">
        <v>104</v>
      </c>
      <c r="Z15" s="251"/>
      <c r="AA15" s="251"/>
      <c r="AB15" s="294"/>
      <c r="AC15" s="252">
        <f>SUM(AC16:AC26)</f>
        <v>35</v>
      </c>
      <c r="AI15" s="277"/>
      <c r="AJ15" s="277"/>
      <c r="AK15" s="277"/>
      <c r="AL15" s="277"/>
      <c r="AM15" s="277"/>
      <c r="AN15" s="277"/>
    </row>
    <row r="16" spans="2:40" ht="10.5" customHeight="1">
      <c r="B16" s="22"/>
      <c r="C16" s="22"/>
      <c r="D16" s="249"/>
      <c r="E16" s="278" t="s">
        <v>151</v>
      </c>
      <c r="F16" s="279">
        <v>3</v>
      </c>
      <c r="G16" s="279">
        <f t="shared" si="0"/>
        <v>3</v>
      </c>
      <c r="H16" s="88"/>
      <c r="J16" s="289"/>
      <c r="K16" s="290"/>
      <c r="M16" s="22"/>
      <c r="N16" s="22"/>
      <c r="O16" s="291"/>
      <c r="P16" s="278" t="s">
        <v>193</v>
      </c>
      <c r="Q16" s="282">
        <v>3</v>
      </c>
      <c r="R16" s="283" t="s">
        <v>100</v>
      </c>
      <c r="S16" s="284">
        <v>4</v>
      </c>
      <c r="T16" s="285"/>
      <c r="U16" s="286"/>
      <c r="V16" s="254"/>
      <c r="W16" s="281"/>
      <c r="Y16" s="1" t="s">
        <v>18</v>
      </c>
      <c r="AA16" s="89" t="s">
        <v>0</v>
      </c>
      <c r="AB16" s="388" t="s">
        <v>188</v>
      </c>
      <c r="AC16" s="323">
        <v>3</v>
      </c>
      <c r="AI16" s="277"/>
      <c r="AJ16" s="277"/>
      <c r="AK16" s="277"/>
      <c r="AL16" s="277"/>
      <c r="AM16" s="277"/>
      <c r="AN16" s="277"/>
    </row>
    <row r="17" spans="2:40" ht="10.5" customHeight="1">
      <c r="B17" s="60" t="s">
        <v>24</v>
      </c>
      <c r="C17" s="60"/>
      <c r="D17" s="248" t="s">
        <v>99</v>
      </c>
      <c r="E17" s="266" t="s">
        <v>156</v>
      </c>
      <c r="F17" s="279">
        <v>4</v>
      </c>
      <c r="G17" s="279">
        <f t="shared" si="0"/>
        <v>4</v>
      </c>
      <c r="H17" s="18" t="s">
        <v>145</v>
      </c>
      <c r="I17" s="15" t="s">
        <v>173</v>
      </c>
      <c r="J17" s="280">
        <v>6</v>
      </c>
      <c r="K17" s="281" t="s">
        <v>230</v>
      </c>
      <c r="M17" s="60" t="s">
        <v>35</v>
      </c>
      <c r="N17" s="60"/>
      <c r="O17" s="292" t="s">
        <v>171</v>
      </c>
      <c r="P17" s="266" t="s">
        <v>203</v>
      </c>
      <c r="Q17" s="282">
        <v>4</v>
      </c>
      <c r="R17" s="283" t="s">
        <v>100</v>
      </c>
      <c r="S17" s="284">
        <v>4</v>
      </c>
      <c r="T17" s="285"/>
      <c r="U17" s="286"/>
      <c r="V17" s="254">
        <v>1</v>
      </c>
      <c r="W17" s="281" t="s">
        <v>250</v>
      </c>
      <c r="Y17" s="60" t="s">
        <v>19</v>
      </c>
      <c r="Z17" s="60"/>
      <c r="AA17" s="248" t="s">
        <v>3</v>
      </c>
      <c r="AB17" s="389" t="s">
        <v>177</v>
      </c>
      <c r="AC17" s="19">
        <v>3</v>
      </c>
      <c r="AI17" s="277"/>
      <c r="AJ17" s="277"/>
      <c r="AK17" s="277"/>
      <c r="AL17" s="277"/>
      <c r="AM17" s="277"/>
      <c r="AN17" s="277"/>
    </row>
    <row r="18" spans="2:40" ht="10.5" customHeight="1">
      <c r="B18" s="22"/>
      <c r="C18" s="22"/>
      <c r="D18" s="249"/>
      <c r="E18" s="278" t="s">
        <v>157</v>
      </c>
      <c r="F18" s="279">
        <v>4</v>
      </c>
      <c r="G18" s="279">
        <f t="shared" si="0"/>
        <v>4</v>
      </c>
      <c r="H18" s="18" t="s">
        <v>5</v>
      </c>
      <c r="I18" s="15" t="s">
        <v>173</v>
      </c>
      <c r="J18" s="280">
        <v>6</v>
      </c>
      <c r="K18" s="281" t="s">
        <v>234</v>
      </c>
      <c r="M18" s="22"/>
      <c r="N18" s="22"/>
      <c r="O18" s="291"/>
      <c r="P18" s="278"/>
      <c r="Q18" s="282"/>
      <c r="R18" s="283" t="s">
        <v>100</v>
      </c>
      <c r="S18" s="284"/>
      <c r="T18" s="285"/>
      <c r="U18" s="286"/>
      <c r="V18" s="254"/>
      <c r="W18" s="281"/>
      <c r="Y18" s="60" t="s">
        <v>20</v>
      </c>
      <c r="Z18" s="60"/>
      <c r="AA18" s="248" t="s">
        <v>4</v>
      </c>
      <c r="AB18" s="389" t="s">
        <v>152</v>
      </c>
      <c r="AC18" s="19">
        <v>4</v>
      </c>
      <c r="AI18" s="277"/>
      <c r="AJ18" s="277"/>
      <c r="AK18" s="277"/>
      <c r="AL18" s="277"/>
      <c r="AM18" s="277"/>
      <c r="AN18" s="277"/>
    </row>
    <row r="19" spans="2:40" ht="10.5" customHeight="1">
      <c r="B19" s="60" t="s">
        <v>25</v>
      </c>
      <c r="C19" s="60"/>
      <c r="D19" s="248" t="s">
        <v>8</v>
      </c>
      <c r="E19" s="266" t="s">
        <v>158</v>
      </c>
      <c r="F19" s="279">
        <v>5</v>
      </c>
      <c r="G19" s="279"/>
      <c r="H19" s="18" t="s">
        <v>5</v>
      </c>
      <c r="I19" s="15" t="s">
        <v>173</v>
      </c>
      <c r="J19" s="280"/>
      <c r="K19" s="281"/>
      <c r="M19" s="60" t="s">
        <v>36</v>
      </c>
      <c r="N19" s="60"/>
      <c r="O19" s="292" t="s">
        <v>308</v>
      </c>
      <c r="P19" s="266" t="s">
        <v>204</v>
      </c>
      <c r="Q19" s="282">
        <v>4</v>
      </c>
      <c r="R19" s="283" t="s">
        <v>100</v>
      </c>
      <c r="S19" s="284">
        <v>4</v>
      </c>
      <c r="T19" s="285">
        <v>2</v>
      </c>
      <c r="U19" s="286" t="s">
        <v>217</v>
      </c>
      <c r="V19" s="254"/>
      <c r="W19" s="281"/>
      <c r="Y19" s="60" t="s">
        <v>21</v>
      </c>
      <c r="Z19" s="60"/>
      <c r="AA19" s="248" t="s">
        <v>5</v>
      </c>
      <c r="AB19" s="389" t="s">
        <v>153</v>
      </c>
      <c r="AC19" s="19">
        <v>4</v>
      </c>
      <c r="AI19" s="277"/>
      <c r="AJ19" s="277"/>
      <c r="AK19" s="277"/>
      <c r="AL19" s="277"/>
      <c r="AM19" s="277"/>
      <c r="AN19" s="277"/>
    </row>
    <row r="20" spans="2:29" ht="10.5" customHeight="1">
      <c r="B20" s="22"/>
      <c r="C20" s="22"/>
      <c r="D20" s="249"/>
      <c r="E20" s="278"/>
      <c r="F20" s="279"/>
      <c r="G20" s="279"/>
      <c r="H20" s="18"/>
      <c r="I20" s="15" t="s">
        <v>173</v>
      </c>
      <c r="J20" s="280"/>
      <c r="K20" s="281"/>
      <c r="M20" s="22"/>
      <c r="N20" s="22"/>
      <c r="O20" s="249"/>
      <c r="P20" s="278" t="s">
        <v>194</v>
      </c>
      <c r="Q20" s="282">
        <v>3</v>
      </c>
      <c r="R20" s="283" t="s">
        <v>100</v>
      </c>
      <c r="S20" s="284">
        <v>3</v>
      </c>
      <c r="T20" s="285"/>
      <c r="U20" s="286"/>
      <c r="V20" s="254"/>
      <c r="W20" s="281"/>
      <c r="Y20" s="60" t="s">
        <v>22</v>
      </c>
      <c r="Z20" s="60"/>
      <c r="AA20" s="248" t="s">
        <v>6</v>
      </c>
      <c r="AB20" s="389" t="s">
        <v>154</v>
      </c>
      <c r="AC20" s="19">
        <v>4</v>
      </c>
    </row>
    <row r="21" spans="2:29" ht="10.5" customHeight="1">
      <c r="B21" s="60" t="s">
        <v>26</v>
      </c>
      <c r="C21" s="60"/>
      <c r="D21" s="248" t="s">
        <v>98</v>
      </c>
      <c r="E21" s="266" t="s">
        <v>159</v>
      </c>
      <c r="F21" s="279">
        <v>4</v>
      </c>
      <c r="G21" s="279">
        <f>F21</f>
        <v>4</v>
      </c>
      <c r="H21" s="18" t="s">
        <v>5</v>
      </c>
      <c r="I21" s="15" t="s">
        <v>173</v>
      </c>
      <c r="J21" s="280">
        <v>6</v>
      </c>
      <c r="K21" s="281" t="s">
        <v>231</v>
      </c>
      <c r="M21" s="60" t="s">
        <v>37</v>
      </c>
      <c r="N21" s="60"/>
      <c r="O21" s="292" t="s">
        <v>309</v>
      </c>
      <c r="P21" s="266" t="s">
        <v>205</v>
      </c>
      <c r="Q21" s="282">
        <v>4</v>
      </c>
      <c r="R21" s="283" t="s">
        <v>100</v>
      </c>
      <c r="S21" s="284">
        <v>4</v>
      </c>
      <c r="T21" s="285">
        <v>5</v>
      </c>
      <c r="U21" s="286" t="s">
        <v>214</v>
      </c>
      <c r="V21" s="254">
        <v>2</v>
      </c>
      <c r="W21" s="281" t="s">
        <v>248</v>
      </c>
      <c r="Y21" s="60" t="s">
        <v>23</v>
      </c>
      <c r="Z21" s="60"/>
      <c r="AA21" s="248" t="s">
        <v>7</v>
      </c>
      <c r="AB21" s="389" t="s">
        <v>155</v>
      </c>
      <c r="AC21" s="19">
        <v>4</v>
      </c>
    </row>
    <row r="22" spans="2:29" ht="10.5" customHeight="1">
      <c r="B22" s="22"/>
      <c r="C22" s="22"/>
      <c r="D22" s="249"/>
      <c r="E22" s="278" t="s">
        <v>160</v>
      </c>
      <c r="F22" s="279">
        <v>4</v>
      </c>
      <c r="G22" s="279">
        <f>F22</f>
        <v>4</v>
      </c>
      <c r="H22" s="18" t="s">
        <v>5</v>
      </c>
      <c r="I22" s="15" t="s">
        <v>173</v>
      </c>
      <c r="J22" s="280">
        <v>6</v>
      </c>
      <c r="K22" s="281" t="s">
        <v>233</v>
      </c>
      <c r="M22" s="22"/>
      <c r="N22" s="22"/>
      <c r="O22" s="249"/>
      <c r="P22" s="278" t="s">
        <v>211</v>
      </c>
      <c r="Q22" s="282">
        <v>3</v>
      </c>
      <c r="R22" s="283" t="s">
        <v>100</v>
      </c>
      <c r="S22" s="284">
        <v>3</v>
      </c>
      <c r="T22" s="285"/>
      <c r="U22" s="286"/>
      <c r="V22" s="254"/>
      <c r="W22" s="281"/>
      <c r="Y22" s="60" t="s">
        <v>24</v>
      </c>
      <c r="Z22" s="60"/>
      <c r="AA22" s="248" t="s">
        <v>0</v>
      </c>
      <c r="AB22" s="389" t="s">
        <v>151</v>
      </c>
      <c r="AC22" s="19">
        <v>3</v>
      </c>
    </row>
    <row r="23" spans="2:29" ht="10.5" customHeight="1">
      <c r="B23" s="60" t="s">
        <v>27</v>
      </c>
      <c r="C23" s="60"/>
      <c r="D23" s="248" t="s">
        <v>2</v>
      </c>
      <c r="E23" s="266" t="s">
        <v>162</v>
      </c>
      <c r="F23" s="279">
        <v>4</v>
      </c>
      <c r="G23" s="279"/>
      <c r="H23" s="18" t="s">
        <v>145</v>
      </c>
      <c r="I23" s="15" t="s">
        <v>173</v>
      </c>
      <c r="J23" s="280">
        <v>7</v>
      </c>
      <c r="K23" s="281" t="s">
        <v>229</v>
      </c>
      <c r="M23" s="60" t="s">
        <v>38</v>
      </c>
      <c r="N23" s="60"/>
      <c r="O23" s="248" t="s">
        <v>12</v>
      </c>
      <c r="P23" s="266" t="s">
        <v>206</v>
      </c>
      <c r="Q23" s="282">
        <v>5</v>
      </c>
      <c r="R23" s="283" t="s">
        <v>100</v>
      </c>
      <c r="S23" s="284">
        <v>5</v>
      </c>
      <c r="T23" s="285">
        <v>5</v>
      </c>
      <c r="U23" s="286" t="s">
        <v>215</v>
      </c>
      <c r="V23" s="254">
        <v>4</v>
      </c>
      <c r="W23" s="281" t="s">
        <v>246</v>
      </c>
      <c r="Y23" s="60" t="s">
        <v>25</v>
      </c>
      <c r="Z23" s="60"/>
      <c r="AA23" s="248" t="s">
        <v>8</v>
      </c>
      <c r="AB23" s="389" t="s">
        <v>187</v>
      </c>
      <c r="AC23" s="19">
        <v>2</v>
      </c>
    </row>
    <row r="24" spans="2:29" ht="10.5" customHeight="1">
      <c r="B24" s="22"/>
      <c r="C24" s="22"/>
      <c r="D24" s="249"/>
      <c r="E24" s="278" t="s">
        <v>271</v>
      </c>
      <c r="F24" s="279">
        <v>4</v>
      </c>
      <c r="G24" s="279"/>
      <c r="H24" s="18" t="s">
        <v>5</v>
      </c>
      <c r="I24" s="15" t="s">
        <v>173</v>
      </c>
      <c r="J24" s="280">
        <v>4</v>
      </c>
      <c r="K24" s="281" t="s">
        <v>379</v>
      </c>
      <c r="M24" s="22"/>
      <c r="N24" s="22"/>
      <c r="O24" s="249"/>
      <c r="P24" s="278"/>
      <c r="Q24" s="282"/>
      <c r="R24" s="283" t="s">
        <v>100</v>
      </c>
      <c r="S24" s="284"/>
      <c r="T24" s="285"/>
      <c r="U24" s="286"/>
      <c r="V24" s="254"/>
      <c r="W24" s="281"/>
      <c r="Y24" s="60" t="s">
        <v>26</v>
      </c>
      <c r="Z24" s="60"/>
      <c r="AA24" s="248" t="s">
        <v>145</v>
      </c>
      <c r="AB24" s="389" t="s">
        <v>186</v>
      </c>
      <c r="AC24" s="19">
        <v>3</v>
      </c>
    </row>
    <row r="25" spans="2:29" ht="10.5" customHeight="1">
      <c r="B25" s="60" t="s">
        <v>28</v>
      </c>
      <c r="C25" s="60"/>
      <c r="D25" s="248" t="s">
        <v>9</v>
      </c>
      <c r="E25" s="266" t="s">
        <v>163</v>
      </c>
      <c r="F25" s="279">
        <v>4</v>
      </c>
      <c r="G25" s="279">
        <f>F25</f>
        <v>4</v>
      </c>
      <c r="H25" s="18" t="s">
        <v>5</v>
      </c>
      <c r="I25" s="15" t="s">
        <v>173</v>
      </c>
      <c r="J25" s="280">
        <v>4</v>
      </c>
      <c r="K25" s="281" t="s">
        <v>232</v>
      </c>
      <c r="M25" s="60" t="s">
        <v>39</v>
      </c>
      <c r="N25" s="60"/>
      <c r="O25" s="248" t="s">
        <v>11</v>
      </c>
      <c r="P25" s="266" t="s">
        <v>207</v>
      </c>
      <c r="Q25" s="282">
        <v>4</v>
      </c>
      <c r="R25" s="283" t="s">
        <v>100</v>
      </c>
      <c r="S25" s="284">
        <v>4</v>
      </c>
      <c r="T25" s="285">
        <v>6</v>
      </c>
      <c r="U25" s="286" t="s">
        <v>213</v>
      </c>
      <c r="V25" s="254"/>
      <c r="W25" s="281"/>
      <c r="Y25" s="60" t="s">
        <v>27</v>
      </c>
      <c r="Z25" s="60"/>
      <c r="AA25" s="248" t="s">
        <v>145</v>
      </c>
      <c r="AB25" s="389" t="s">
        <v>157</v>
      </c>
      <c r="AC25" s="19">
        <v>4</v>
      </c>
    </row>
    <row r="26" spans="2:29" ht="10.5" customHeight="1">
      <c r="B26" s="22"/>
      <c r="C26" s="22"/>
      <c r="D26" s="249"/>
      <c r="E26" s="278" t="s">
        <v>164</v>
      </c>
      <c r="F26" s="279">
        <v>3</v>
      </c>
      <c r="G26" s="279">
        <f>F26</f>
        <v>3</v>
      </c>
      <c r="H26" s="18" t="s">
        <v>5</v>
      </c>
      <c r="I26" s="15" t="s">
        <v>173</v>
      </c>
      <c r="J26" s="280"/>
      <c r="K26" s="281"/>
      <c r="M26" s="22"/>
      <c r="N26" s="22"/>
      <c r="O26" s="291"/>
      <c r="P26" s="278" t="s">
        <v>185</v>
      </c>
      <c r="Q26" s="282">
        <v>3</v>
      </c>
      <c r="R26" s="283" t="s">
        <v>100</v>
      </c>
      <c r="S26" s="284">
        <v>3</v>
      </c>
      <c r="T26" s="285">
        <v>2</v>
      </c>
      <c r="U26" s="286" t="s">
        <v>218</v>
      </c>
      <c r="V26" s="254"/>
      <c r="W26" s="281"/>
      <c r="Y26" s="15" t="s">
        <v>28</v>
      </c>
      <c r="Z26" s="15"/>
      <c r="AA26" s="8" t="s">
        <v>143</v>
      </c>
      <c r="AB26" s="389" t="s">
        <v>175</v>
      </c>
      <c r="AC26" s="19">
        <v>1</v>
      </c>
    </row>
    <row r="27" spans="2:29" ht="4.5" customHeight="1">
      <c r="B27" s="60"/>
      <c r="C27" s="60"/>
      <c r="D27" s="60"/>
      <c r="E27" s="60"/>
      <c r="F27" s="295"/>
      <c r="G27" s="295"/>
      <c r="H27" s="60"/>
      <c r="I27" s="60"/>
      <c r="J27" s="287"/>
      <c r="K27" s="384"/>
      <c r="Q27" s="307"/>
      <c r="R27" s="308"/>
      <c r="S27" s="308"/>
      <c r="T27" s="308"/>
      <c r="AB27" s="293"/>
      <c r="AC27" s="60"/>
    </row>
    <row r="28" spans="2:29" ht="10.5" customHeight="1">
      <c r="B28" s="250" t="s">
        <v>110</v>
      </c>
      <c r="C28" s="251"/>
      <c r="D28" s="251"/>
      <c r="E28" s="294"/>
      <c r="F28" s="298">
        <f>SUM(F29:F39)</f>
        <v>45</v>
      </c>
      <c r="G28" s="298">
        <f>SUM(G29:G39)</f>
        <v>35</v>
      </c>
      <c r="H28" s="256" t="s">
        <v>174</v>
      </c>
      <c r="I28" s="251"/>
      <c r="J28" s="257">
        <f>SUM(J29:J39)</f>
        <v>29</v>
      </c>
      <c r="K28" s="299" t="s">
        <v>40</v>
      </c>
      <c r="M28" s="250" t="s">
        <v>114</v>
      </c>
      <c r="N28" s="251"/>
      <c r="O28" s="251"/>
      <c r="P28" s="251"/>
      <c r="Q28" s="259">
        <f>SUM(Q29:Q39)</f>
        <v>45</v>
      </c>
      <c r="R28" s="260" t="s">
        <v>100</v>
      </c>
      <c r="S28" s="261">
        <f>SUM(S29:S39)</f>
        <v>34</v>
      </c>
      <c r="T28" s="300">
        <f>SUM(T29:T39)</f>
        <v>28</v>
      </c>
      <c r="U28" s="263" t="s">
        <v>1</v>
      </c>
      <c r="V28" s="300">
        <f>SUM(V29:V39)</f>
        <v>22</v>
      </c>
      <c r="W28" s="265" t="s">
        <v>42</v>
      </c>
      <c r="Y28" s="250" t="s">
        <v>106</v>
      </c>
      <c r="Z28" s="251"/>
      <c r="AA28" s="251"/>
      <c r="AB28" s="294"/>
      <c r="AC28" s="252">
        <f>SUM(AC29:AC39)</f>
        <v>37</v>
      </c>
    </row>
    <row r="29" spans="2:29" ht="10.5" customHeight="1">
      <c r="B29" s="1" t="s">
        <v>18</v>
      </c>
      <c r="D29" s="89" t="s">
        <v>99</v>
      </c>
      <c r="E29" s="253" t="str">
        <f>E18</f>
        <v>M.Chmura</v>
      </c>
      <c r="F29" s="276">
        <f>VLOOKUP(E29,$E$5:$J$26,2,FALSE)</f>
        <v>4</v>
      </c>
      <c r="G29" s="276">
        <f>F29</f>
        <v>4</v>
      </c>
      <c r="H29" s="276" t="str">
        <f>VLOOKUP(E29,$E$5:$J$26,4,FALSE)</f>
        <v>C</v>
      </c>
      <c r="I29" s="15" t="s">
        <v>173</v>
      </c>
      <c r="J29" s="301">
        <f>VLOOKUP(E29,$E$5:$J$26,6,FALSE)</f>
        <v>6</v>
      </c>
      <c r="K29" s="270" t="s">
        <v>213</v>
      </c>
      <c r="M29" s="1" t="s">
        <v>29</v>
      </c>
      <c r="O29" s="89" t="s">
        <v>10</v>
      </c>
      <c r="P29" s="253" t="str">
        <f>P5</f>
        <v>R.White</v>
      </c>
      <c r="Q29" s="302">
        <f aca="true" t="shared" si="1" ref="Q29:Q39">VLOOKUP(P29,$P$5:$W$26,2,FALSE)</f>
        <v>5</v>
      </c>
      <c r="R29" s="272" t="s">
        <v>100</v>
      </c>
      <c r="S29" s="269">
        <f>VLOOKUP(P29,$P$5:$W$26,4,FALSE)</f>
        <v>5</v>
      </c>
      <c r="T29" s="269">
        <f>VLOOKUP(P29,$P$5:$W$26,5,FALSE)</f>
        <v>2</v>
      </c>
      <c r="U29" s="275" t="s">
        <v>216</v>
      </c>
      <c r="V29" s="303">
        <f>VLOOKUP(P29,$P$5:$W$26,7,FALSE)</f>
        <v>5</v>
      </c>
      <c r="W29" s="304" t="s">
        <v>239</v>
      </c>
      <c r="Y29" s="1" t="s">
        <v>18</v>
      </c>
      <c r="AA29" s="89" t="s">
        <v>99</v>
      </c>
      <c r="AB29" s="388" t="s">
        <v>157</v>
      </c>
      <c r="AC29" s="323">
        <v>4</v>
      </c>
    </row>
    <row r="30" spans="2:29" ht="10.5" customHeight="1">
      <c r="B30" s="60" t="s">
        <v>19</v>
      </c>
      <c r="C30" s="60"/>
      <c r="D30" s="248" t="s">
        <v>3</v>
      </c>
      <c r="E30" s="266" t="str">
        <f>E7</f>
        <v>J.Michels</v>
      </c>
      <c r="F30" s="279">
        <f>F7</f>
        <v>3</v>
      </c>
      <c r="G30" s="276">
        <f aca="true" t="shared" si="2" ref="G30:G39">F30</f>
        <v>3</v>
      </c>
      <c r="H30" s="247"/>
      <c r="I30" s="60"/>
      <c r="J30" s="287"/>
      <c r="K30" s="288"/>
      <c r="M30" s="60" t="s">
        <v>30</v>
      </c>
      <c r="N30" s="60"/>
      <c r="O30" s="248" t="s">
        <v>14</v>
      </c>
      <c r="P30" s="266" t="s">
        <v>198</v>
      </c>
      <c r="Q30" s="254">
        <f t="shared" si="1"/>
        <v>3</v>
      </c>
      <c r="R30" s="283" t="s">
        <v>100</v>
      </c>
      <c r="S30" s="280">
        <f aca="true" t="shared" si="3" ref="S30:S38">VLOOKUP(P30,$P$5:$W$26,4,FALSE)</f>
        <v>5</v>
      </c>
      <c r="T30" s="254">
        <f aca="true" t="shared" si="4" ref="T30:T39">VLOOKUP(P30,$P$5:$W$26,5,FALSE)</f>
        <v>0</v>
      </c>
      <c r="U30" s="286"/>
      <c r="V30" s="254">
        <f aca="true" t="shared" si="5" ref="V30:V39">VLOOKUP(P30,$P$5:$W$26,7,FALSE)</f>
        <v>1</v>
      </c>
      <c r="W30" s="281" t="s">
        <v>249</v>
      </c>
      <c r="Y30" s="60" t="s">
        <v>19</v>
      </c>
      <c r="Z30" s="60"/>
      <c r="AA30" s="248" t="s">
        <v>3</v>
      </c>
      <c r="AB30" s="389" t="s">
        <v>177</v>
      </c>
      <c r="AC30" s="19">
        <v>3</v>
      </c>
    </row>
    <row r="31" spans="2:29" ht="10.5" customHeight="1">
      <c r="B31" s="60" t="s">
        <v>20</v>
      </c>
      <c r="C31" s="60"/>
      <c r="D31" s="248" t="s">
        <v>4</v>
      </c>
      <c r="E31" s="266" t="str">
        <f>E9</f>
        <v>A.Taylor</v>
      </c>
      <c r="F31" s="279">
        <f>F9</f>
        <v>4</v>
      </c>
      <c r="G31" s="276">
        <f t="shared" si="2"/>
        <v>4</v>
      </c>
      <c r="H31" s="88"/>
      <c r="J31" s="289"/>
      <c r="K31" s="290"/>
      <c r="M31" s="60" t="s">
        <v>31</v>
      </c>
      <c r="N31" s="60"/>
      <c r="O31" s="292" t="s">
        <v>15</v>
      </c>
      <c r="P31" s="266" t="str">
        <f>P9</f>
        <v>G.Koonce</v>
      </c>
      <c r="Q31" s="254">
        <f t="shared" si="1"/>
        <v>4</v>
      </c>
      <c r="R31" s="283" t="s">
        <v>100</v>
      </c>
      <c r="S31" s="280">
        <f t="shared" si="3"/>
        <v>4</v>
      </c>
      <c r="T31" s="254">
        <f t="shared" si="4"/>
        <v>7</v>
      </c>
      <c r="U31" s="286" t="s">
        <v>212</v>
      </c>
      <c r="V31" s="254">
        <f t="shared" si="5"/>
        <v>0</v>
      </c>
      <c r="W31" s="281"/>
      <c r="Y31" s="60" t="s">
        <v>20</v>
      </c>
      <c r="Z31" s="60"/>
      <c r="AA31" s="248" t="s">
        <v>4</v>
      </c>
      <c r="AB31" s="389" t="s">
        <v>152</v>
      </c>
      <c r="AC31" s="19">
        <v>4</v>
      </c>
    </row>
    <row r="32" spans="2:29" ht="10.5" customHeight="1">
      <c r="B32" s="60" t="s">
        <v>21</v>
      </c>
      <c r="C32" s="60"/>
      <c r="D32" s="248" t="s">
        <v>5</v>
      </c>
      <c r="E32" s="266" t="str">
        <f>E11</f>
        <v>F.Winters</v>
      </c>
      <c r="F32" s="279">
        <f>F11</f>
        <v>4</v>
      </c>
      <c r="G32" s="276">
        <f t="shared" si="2"/>
        <v>4</v>
      </c>
      <c r="H32" s="88"/>
      <c r="J32" s="289"/>
      <c r="K32" s="290"/>
      <c r="M32" s="60" t="s">
        <v>32</v>
      </c>
      <c r="N32" s="60"/>
      <c r="O32" s="248" t="s">
        <v>7</v>
      </c>
      <c r="P32" s="266" t="str">
        <f>P11</f>
        <v>S.Dotson</v>
      </c>
      <c r="Q32" s="254">
        <f t="shared" si="1"/>
        <v>3</v>
      </c>
      <c r="R32" s="283" t="s">
        <v>100</v>
      </c>
      <c r="S32" s="280">
        <f t="shared" si="3"/>
        <v>4</v>
      </c>
      <c r="T32" s="254">
        <f t="shared" si="4"/>
        <v>0</v>
      </c>
      <c r="U32" s="286"/>
      <c r="V32" s="254">
        <f t="shared" si="5"/>
        <v>4</v>
      </c>
      <c r="W32" s="281" t="s">
        <v>245</v>
      </c>
      <c r="Y32" s="60" t="s">
        <v>21</v>
      </c>
      <c r="Z32" s="60"/>
      <c r="AA32" s="248" t="s">
        <v>5</v>
      </c>
      <c r="AB32" s="389" t="s">
        <v>153</v>
      </c>
      <c r="AC32" s="19">
        <v>4</v>
      </c>
    </row>
    <row r="33" spans="2:29" ht="10.5" customHeight="1">
      <c r="B33" s="60" t="s">
        <v>22</v>
      </c>
      <c r="C33" s="60"/>
      <c r="D33" s="248" t="s">
        <v>6</v>
      </c>
      <c r="E33" s="266" t="str">
        <f>E13</f>
        <v>A.Timmerman</v>
      </c>
      <c r="F33" s="279">
        <f>F13</f>
        <v>4</v>
      </c>
      <c r="G33" s="276">
        <f t="shared" si="2"/>
        <v>4</v>
      </c>
      <c r="H33" s="88"/>
      <c r="J33" s="289"/>
      <c r="K33" s="290"/>
      <c r="M33" s="60" t="s">
        <v>33</v>
      </c>
      <c r="N33" s="60"/>
      <c r="O33" s="248" t="s">
        <v>13</v>
      </c>
      <c r="P33" s="266" t="str">
        <f>P13</f>
        <v>S.Jones</v>
      </c>
      <c r="Q33" s="254">
        <f t="shared" si="1"/>
        <v>4</v>
      </c>
      <c r="R33" s="283" t="s">
        <v>100</v>
      </c>
      <c r="S33" s="280">
        <f t="shared" si="3"/>
        <v>3</v>
      </c>
      <c r="T33" s="254">
        <f t="shared" si="4"/>
        <v>0</v>
      </c>
      <c r="U33" s="286"/>
      <c r="V33" s="254">
        <f t="shared" si="5"/>
        <v>3</v>
      </c>
      <c r="W33" s="281" t="s">
        <v>247</v>
      </c>
      <c r="Y33" s="60" t="s">
        <v>22</v>
      </c>
      <c r="Z33" s="60"/>
      <c r="AA33" s="248" t="s">
        <v>6</v>
      </c>
      <c r="AB33" s="389" t="s">
        <v>154</v>
      </c>
      <c r="AC33" s="19">
        <v>4</v>
      </c>
    </row>
    <row r="34" spans="2:29" ht="10.5" customHeight="1">
      <c r="B34" s="60" t="s">
        <v>23</v>
      </c>
      <c r="C34" s="60"/>
      <c r="D34" s="248" t="s">
        <v>7</v>
      </c>
      <c r="E34" s="266" t="str">
        <f>E15</f>
        <v>E.Dotson</v>
      </c>
      <c r="F34" s="279">
        <f>F15</f>
        <v>4</v>
      </c>
      <c r="G34" s="276">
        <f t="shared" si="2"/>
        <v>4</v>
      </c>
      <c r="H34" s="245"/>
      <c r="I34" s="22"/>
      <c r="J34" s="305"/>
      <c r="K34" s="306"/>
      <c r="M34" s="60" t="s">
        <v>34</v>
      </c>
      <c r="N34" s="60"/>
      <c r="O34" s="292" t="s">
        <v>170</v>
      </c>
      <c r="P34" s="266" t="str">
        <f>P15</f>
        <v>W.Simmons</v>
      </c>
      <c r="Q34" s="254">
        <f t="shared" si="1"/>
        <v>5</v>
      </c>
      <c r="R34" s="283" t="s">
        <v>100</v>
      </c>
      <c r="S34" s="280">
        <f t="shared" si="3"/>
        <v>4</v>
      </c>
      <c r="T34" s="254">
        <f t="shared" si="4"/>
        <v>1</v>
      </c>
      <c r="U34" s="286" t="s">
        <v>220</v>
      </c>
      <c r="V34" s="254">
        <f t="shared" si="5"/>
        <v>2</v>
      </c>
      <c r="W34" s="281" t="s">
        <v>224</v>
      </c>
      <c r="Y34" s="60" t="s">
        <v>23</v>
      </c>
      <c r="Z34" s="60"/>
      <c r="AA34" s="248" t="s">
        <v>7</v>
      </c>
      <c r="AB34" s="389" t="s">
        <v>155</v>
      </c>
      <c r="AC34" s="19">
        <v>4</v>
      </c>
    </row>
    <row r="35" spans="2:29" ht="10.5" customHeight="1">
      <c r="B35" s="60" t="s">
        <v>24</v>
      </c>
      <c r="C35" s="60"/>
      <c r="D35" s="248" t="s">
        <v>99</v>
      </c>
      <c r="E35" s="266" t="str">
        <f>E17</f>
        <v>K.Jackson</v>
      </c>
      <c r="F35" s="254">
        <f>VLOOKUP(E35,$E$5:$J$26,2,FALSE)</f>
        <v>4</v>
      </c>
      <c r="G35" s="276">
        <f t="shared" si="2"/>
        <v>4</v>
      </c>
      <c r="H35" s="254" t="str">
        <f>VLOOKUP(E35,$E$5:$J$26,4,FALSE)</f>
        <v>B</v>
      </c>
      <c r="I35" s="15" t="s">
        <v>173</v>
      </c>
      <c r="J35" s="280">
        <f>VLOOKUP(E35,$E$5:$J$26,6,FALSE)</f>
        <v>6</v>
      </c>
      <c r="K35" s="281" t="s">
        <v>236</v>
      </c>
      <c r="M35" s="60" t="s">
        <v>35</v>
      </c>
      <c r="N35" s="60"/>
      <c r="O35" s="292" t="s">
        <v>171</v>
      </c>
      <c r="P35" s="266" t="str">
        <f>P17</f>
        <v>B.Williams</v>
      </c>
      <c r="Q35" s="254">
        <f t="shared" si="1"/>
        <v>4</v>
      </c>
      <c r="R35" s="283" t="s">
        <v>100</v>
      </c>
      <c r="S35" s="280">
        <f t="shared" si="3"/>
        <v>4</v>
      </c>
      <c r="T35" s="254">
        <f t="shared" si="4"/>
        <v>0</v>
      </c>
      <c r="U35" s="286"/>
      <c r="V35" s="254">
        <f t="shared" si="5"/>
        <v>1</v>
      </c>
      <c r="W35" s="281" t="s">
        <v>250</v>
      </c>
      <c r="Y35" s="60" t="s">
        <v>24</v>
      </c>
      <c r="Z35" s="60"/>
      <c r="AA35" s="248" t="s">
        <v>99</v>
      </c>
      <c r="AB35" s="389" t="s">
        <v>186</v>
      </c>
      <c r="AC35" s="19">
        <v>3</v>
      </c>
    </row>
    <row r="36" spans="2:29" ht="10.5" customHeight="1">
      <c r="B36" s="60" t="s">
        <v>25</v>
      </c>
      <c r="C36" s="60"/>
      <c r="D36" s="248" t="s">
        <v>8</v>
      </c>
      <c r="E36" s="266" t="str">
        <f>E19</f>
        <v>B.Favre</v>
      </c>
      <c r="F36" s="254">
        <f>VLOOKUP(E36,$E$5:$J$26,2,FALSE)</f>
        <v>5</v>
      </c>
      <c r="G36" s="276"/>
      <c r="H36" s="254" t="str">
        <f>VLOOKUP(E36,$E$5:$J$26,4,FALSE)</f>
        <v>C</v>
      </c>
      <c r="I36" s="15" t="s">
        <v>173</v>
      </c>
      <c r="J36" s="280">
        <f>VLOOKUP(E36,$E$5:$J$26,6,FALSE)</f>
        <v>0</v>
      </c>
      <c r="K36" s="281"/>
      <c r="M36" s="60" t="s">
        <v>36</v>
      </c>
      <c r="N36" s="60"/>
      <c r="O36" s="292" t="s">
        <v>308</v>
      </c>
      <c r="P36" s="266" t="str">
        <f>P19</f>
        <v>C.Newsome</v>
      </c>
      <c r="Q36" s="254">
        <f t="shared" si="1"/>
        <v>4</v>
      </c>
      <c r="R36" s="283" t="s">
        <v>100</v>
      </c>
      <c r="S36" s="280"/>
      <c r="T36" s="254">
        <f t="shared" si="4"/>
        <v>2</v>
      </c>
      <c r="U36" s="286" t="s">
        <v>217</v>
      </c>
      <c r="V36" s="254">
        <f t="shared" si="5"/>
        <v>0</v>
      </c>
      <c r="W36" s="281"/>
      <c r="Y36" s="60" t="s">
        <v>25</v>
      </c>
      <c r="Z36" s="60"/>
      <c r="AA36" s="248" t="s">
        <v>145</v>
      </c>
      <c r="AB36" s="389" t="s">
        <v>163</v>
      </c>
      <c r="AC36" s="19">
        <v>4</v>
      </c>
    </row>
    <row r="37" spans="2:29" ht="10.5" customHeight="1">
      <c r="B37" s="60" t="s">
        <v>26</v>
      </c>
      <c r="C37" s="60"/>
      <c r="D37" s="248" t="s">
        <v>98</v>
      </c>
      <c r="E37" s="266" t="str">
        <f>E21</f>
        <v>E.Bennett</v>
      </c>
      <c r="F37" s="254">
        <f>VLOOKUP(E37,$E$5:$J$26,2,FALSE)</f>
        <v>4</v>
      </c>
      <c r="G37" s="276">
        <f>F37</f>
        <v>4</v>
      </c>
      <c r="H37" s="254" t="str">
        <f>VLOOKUP(E37,$E$5:$J$26,4,FALSE)</f>
        <v>C</v>
      </c>
      <c r="I37" s="15" t="s">
        <v>173</v>
      </c>
      <c r="J37" s="280">
        <f>VLOOKUP(E37,$E$5:$J$26,6,FALSE)</f>
        <v>6</v>
      </c>
      <c r="K37" s="281" t="s">
        <v>237</v>
      </c>
      <c r="M37" s="60" t="s">
        <v>37</v>
      </c>
      <c r="N37" s="60"/>
      <c r="O37" s="292" t="s">
        <v>309</v>
      </c>
      <c r="P37" s="266" t="str">
        <f>P21</f>
        <v>D.Evans</v>
      </c>
      <c r="Q37" s="254">
        <f t="shared" si="1"/>
        <v>4</v>
      </c>
      <c r="R37" s="283" t="s">
        <v>100</v>
      </c>
      <c r="S37" s="280"/>
      <c r="T37" s="254">
        <f t="shared" si="4"/>
        <v>5</v>
      </c>
      <c r="U37" s="286" t="s">
        <v>214</v>
      </c>
      <c r="V37" s="254">
        <f t="shared" si="5"/>
        <v>2</v>
      </c>
      <c r="W37" s="281" t="s">
        <v>248</v>
      </c>
      <c r="Y37" s="60" t="s">
        <v>26</v>
      </c>
      <c r="Z37" s="60"/>
      <c r="AA37" s="248" t="s">
        <v>145</v>
      </c>
      <c r="AB37" s="389" t="s">
        <v>164</v>
      </c>
      <c r="AC37" s="19">
        <v>3</v>
      </c>
    </row>
    <row r="38" spans="2:29" ht="10.5" customHeight="1">
      <c r="B38" s="60" t="s">
        <v>27</v>
      </c>
      <c r="C38" s="60"/>
      <c r="D38" s="248" t="s">
        <v>2</v>
      </c>
      <c r="E38" s="266" t="str">
        <f>E5</f>
        <v>A.Freeman</v>
      </c>
      <c r="F38" s="254">
        <f>VLOOKUP(E38,$E$5:$J$26,2,FALSE)</f>
        <v>5</v>
      </c>
      <c r="G38" s="276"/>
      <c r="H38" s="254" t="str">
        <f>VLOOKUP(E38,$E$5:$J$26,4,FALSE)</f>
        <v>A</v>
      </c>
      <c r="I38" s="15" t="s">
        <v>173</v>
      </c>
      <c r="J38" s="280">
        <f>VLOOKUP(E38,$E$5:$J$26,6,FALSE)</f>
        <v>7</v>
      </c>
      <c r="K38" s="281" t="s">
        <v>212</v>
      </c>
      <c r="M38" s="60" t="s">
        <v>38</v>
      </c>
      <c r="N38" s="60"/>
      <c r="O38" s="248" t="s">
        <v>12</v>
      </c>
      <c r="P38" s="266" t="str">
        <f>P23</f>
        <v>L.Butler</v>
      </c>
      <c r="Q38" s="254">
        <f t="shared" si="1"/>
        <v>5</v>
      </c>
      <c r="R38" s="283" t="s">
        <v>100</v>
      </c>
      <c r="S38" s="280">
        <f t="shared" si="3"/>
        <v>5</v>
      </c>
      <c r="T38" s="254">
        <f t="shared" si="4"/>
        <v>5</v>
      </c>
      <c r="U38" s="286" t="s">
        <v>215</v>
      </c>
      <c r="V38" s="254">
        <f t="shared" si="5"/>
        <v>4</v>
      </c>
      <c r="W38" s="281" t="s">
        <v>246</v>
      </c>
      <c r="Y38" s="60" t="s">
        <v>27</v>
      </c>
      <c r="Z38" s="60"/>
      <c r="AA38" s="248" t="s">
        <v>145</v>
      </c>
      <c r="AB38" s="389" t="s">
        <v>189</v>
      </c>
      <c r="AC38" s="19">
        <v>3</v>
      </c>
    </row>
    <row r="39" spans="2:29" ht="10.5" customHeight="1">
      <c r="B39" s="15" t="s">
        <v>28</v>
      </c>
      <c r="C39" s="15"/>
      <c r="D39" s="8" t="s">
        <v>9</v>
      </c>
      <c r="E39" s="266" t="str">
        <f>E25</f>
        <v>W.Henderson</v>
      </c>
      <c r="F39" s="254">
        <f>VLOOKUP(E39,$E$5:$J$26,2,FALSE)</f>
        <v>4</v>
      </c>
      <c r="G39" s="276">
        <f t="shared" si="2"/>
        <v>4</v>
      </c>
      <c r="H39" s="254" t="str">
        <f>VLOOKUP(E39,$E$5:$J$26,4,FALSE)</f>
        <v>C</v>
      </c>
      <c r="I39" s="15" t="s">
        <v>173</v>
      </c>
      <c r="J39" s="280">
        <f>VLOOKUP(E39,$E$5:$J$26,6,FALSE)</f>
        <v>4</v>
      </c>
      <c r="K39" s="281" t="s">
        <v>238</v>
      </c>
      <c r="M39" s="15" t="s">
        <v>39</v>
      </c>
      <c r="N39" s="15"/>
      <c r="O39" s="8" t="s">
        <v>11</v>
      </c>
      <c r="P39" s="266" t="str">
        <f>P25</f>
        <v>E.Robinson</v>
      </c>
      <c r="Q39" s="254">
        <f t="shared" si="1"/>
        <v>4</v>
      </c>
      <c r="R39" s="283" t="s">
        <v>100</v>
      </c>
      <c r="S39" s="280"/>
      <c r="T39" s="254">
        <f t="shared" si="4"/>
        <v>6</v>
      </c>
      <c r="U39" s="286" t="s">
        <v>213</v>
      </c>
      <c r="V39" s="254">
        <f t="shared" si="5"/>
        <v>0</v>
      </c>
      <c r="W39" s="281"/>
      <c r="Y39" s="15" t="s">
        <v>28</v>
      </c>
      <c r="Z39" s="15"/>
      <c r="AA39" s="8" t="s">
        <v>144</v>
      </c>
      <c r="AB39" s="389" t="s">
        <v>176</v>
      </c>
      <c r="AC39" s="19">
        <v>1</v>
      </c>
    </row>
    <row r="40" spans="5:29" ht="4.5" customHeight="1">
      <c r="E40" s="293"/>
      <c r="F40" s="295"/>
      <c r="G40" s="297"/>
      <c r="J40" s="289"/>
      <c r="K40" s="296"/>
      <c r="P40" s="293"/>
      <c r="Q40" s="295"/>
      <c r="R40" s="297"/>
      <c r="S40" s="297"/>
      <c r="T40" s="297"/>
      <c r="U40" s="296"/>
      <c r="V40" s="289"/>
      <c r="W40" s="296"/>
      <c r="AB40" s="293"/>
      <c r="AC40" s="60"/>
    </row>
    <row r="41" spans="2:29" ht="10.5" customHeight="1">
      <c r="B41" s="250" t="s">
        <v>149</v>
      </c>
      <c r="C41" s="251"/>
      <c r="D41" s="251"/>
      <c r="E41" s="251"/>
      <c r="F41" s="298">
        <f>SUM(F42:F52)</f>
        <v>45</v>
      </c>
      <c r="G41" s="298">
        <f>SUM(G42:G52)</f>
        <v>32</v>
      </c>
      <c r="H41" s="256" t="s">
        <v>174</v>
      </c>
      <c r="I41" s="251"/>
      <c r="J41" s="257">
        <f>SUM(J42:J52)</f>
        <v>32</v>
      </c>
      <c r="K41" s="299" t="s">
        <v>40</v>
      </c>
      <c r="M41" s="250" t="s">
        <v>334</v>
      </c>
      <c r="N41" s="251"/>
      <c r="O41" s="251"/>
      <c r="P41" s="294"/>
      <c r="Q41" s="259">
        <f>SUM(Q42:Q52)</f>
        <v>46</v>
      </c>
      <c r="R41" s="260" t="s">
        <v>100</v>
      </c>
      <c r="S41" s="261">
        <f>SUM(S42:S52)</f>
        <v>31</v>
      </c>
      <c r="T41" s="300">
        <f>SUM(T42:T52)</f>
        <v>28</v>
      </c>
      <c r="U41" s="263" t="s">
        <v>1</v>
      </c>
      <c r="V41" s="300">
        <f>SUM(V42:V52)</f>
        <v>26</v>
      </c>
      <c r="W41" s="265" t="s">
        <v>42</v>
      </c>
      <c r="Y41" s="250" t="s">
        <v>107</v>
      </c>
      <c r="Z41" s="251"/>
      <c r="AA41" s="251"/>
      <c r="AB41" s="294"/>
      <c r="AC41" s="252">
        <f>SUM(AC42:AC52)</f>
        <v>31</v>
      </c>
    </row>
    <row r="42" spans="2:29" ht="10.5" customHeight="1">
      <c r="B42" s="1" t="s">
        <v>18</v>
      </c>
      <c r="D42" s="89" t="s">
        <v>2</v>
      </c>
      <c r="E42" s="253" t="str">
        <f>E5</f>
        <v>A.Freeman</v>
      </c>
      <c r="F42" s="276">
        <f>VLOOKUP(E42,$E$5:$J$26,2,FALSE)</f>
        <v>5</v>
      </c>
      <c r="G42" s="276">
        <f>F42</f>
        <v>5</v>
      </c>
      <c r="H42" s="276" t="str">
        <f>VLOOKUP(E42,$E$5:$J$26,4,FALSE)</f>
        <v>A</v>
      </c>
      <c r="I42" s="15" t="s">
        <v>173</v>
      </c>
      <c r="J42" s="301">
        <f>VLOOKUP(E42,$E$5:$J$26,6,FALSE)</f>
        <v>7</v>
      </c>
      <c r="K42" s="270" t="s">
        <v>212</v>
      </c>
      <c r="M42" s="1" t="s">
        <v>29</v>
      </c>
      <c r="O42" s="89" t="s">
        <v>10</v>
      </c>
      <c r="P42" s="253" t="str">
        <f>P5</f>
        <v>R.White</v>
      </c>
      <c r="Q42" s="302">
        <f aca="true" t="shared" si="6" ref="Q42:Q52">VLOOKUP(P42,$P$5:$W$26,2,FALSE)</f>
        <v>5</v>
      </c>
      <c r="R42" s="272" t="s">
        <v>100</v>
      </c>
      <c r="S42" s="269">
        <f aca="true" t="shared" si="7" ref="S42:S48">VLOOKUP(P42,$P$5:$W$26,4,FALSE)</f>
        <v>5</v>
      </c>
      <c r="T42" s="269">
        <f aca="true" t="shared" si="8" ref="T42:T52">VLOOKUP(P42,$P$5:$W$26,5,FALSE)</f>
        <v>2</v>
      </c>
      <c r="U42" s="275" t="s">
        <v>216</v>
      </c>
      <c r="V42" s="303">
        <f aca="true" t="shared" si="9" ref="V42:V52">VLOOKUP(P42,$P$5:$W$26,7,FALSE)</f>
        <v>5</v>
      </c>
      <c r="W42" s="304" t="s">
        <v>239</v>
      </c>
      <c r="Y42" s="1" t="s">
        <v>18</v>
      </c>
      <c r="AA42" s="89" t="s">
        <v>145</v>
      </c>
      <c r="AB42" s="388" t="s">
        <v>193</v>
      </c>
      <c r="AC42" s="323">
        <v>3</v>
      </c>
    </row>
    <row r="43" spans="2:29" ht="10.5" customHeight="1">
      <c r="B43" s="60" t="s">
        <v>19</v>
      </c>
      <c r="C43" s="60"/>
      <c r="D43" s="248" t="s">
        <v>3</v>
      </c>
      <c r="E43" s="266" t="str">
        <f>E7</f>
        <v>J.Michels</v>
      </c>
      <c r="F43" s="254">
        <f aca="true" t="shared" si="10" ref="F43:F52">VLOOKUP(E43,$E$5:$J$26,2,FALSE)</f>
        <v>3</v>
      </c>
      <c r="G43" s="276">
        <f aca="true" t="shared" si="11" ref="G43:G52">F43</f>
        <v>3</v>
      </c>
      <c r="H43" s="247"/>
      <c r="I43" s="60"/>
      <c r="J43" s="287"/>
      <c r="K43" s="288"/>
      <c r="M43" s="60" t="s">
        <v>30</v>
      </c>
      <c r="N43" s="60"/>
      <c r="O43" s="248" t="s">
        <v>14</v>
      </c>
      <c r="P43" s="266" t="s">
        <v>208</v>
      </c>
      <c r="Q43" s="254">
        <f t="shared" si="6"/>
        <v>4</v>
      </c>
      <c r="R43" s="283" t="s">
        <v>100</v>
      </c>
      <c r="S43" s="280">
        <f t="shared" si="7"/>
        <v>2</v>
      </c>
      <c r="T43" s="254">
        <f t="shared" si="8"/>
        <v>0</v>
      </c>
      <c r="U43" s="286"/>
      <c r="V43" s="254">
        <f t="shared" si="9"/>
        <v>5</v>
      </c>
      <c r="W43" s="281" t="s">
        <v>240</v>
      </c>
      <c r="Y43" s="60" t="s">
        <v>19</v>
      </c>
      <c r="Z43" s="60"/>
      <c r="AA43" s="248" t="s">
        <v>168</v>
      </c>
      <c r="AB43" s="389" t="s">
        <v>192</v>
      </c>
      <c r="AC43" s="19">
        <v>3</v>
      </c>
    </row>
    <row r="44" spans="2:29" ht="10.5" customHeight="1">
      <c r="B44" s="60" t="s">
        <v>20</v>
      </c>
      <c r="C44" s="60"/>
      <c r="D44" s="248" t="s">
        <v>4</v>
      </c>
      <c r="E44" s="266" t="str">
        <f>E9</f>
        <v>A.Taylor</v>
      </c>
      <c r="F44" s="254">
        <f t="shared" si="10"/>
        <v>4</v>
      </c>
      <c r="G44" s="276">
        <f t="shared" si="11"/>
        <v>4</v>
      </c>
      <c r="H44" s="88"/>
      <c r="J44" s="289"/>
      <c r="K44" s="290"/>
      <c r="M44" s="60" t="s">
        <v>31</v>
      </c>
      <c r="N44" s="60"/>
      <c r="O44" s="292" t="s">
        <v>15</v>
      </c>
      <c r="P44" s="266" t="str">
        <f>P9</f>
        <v>G.Koonce</v>
      </c>
      <c r="Q44" s="254">
        <f t="shared" si="6"/>
        <v>4</v>
      </c>
      <c r="R44" s="283" t="s">
        <v>100</v>
      </c>
      <c r="S44" s="280">
        <f t="shared" si="7"/>
        <v>4</v>
      </c>
      <c r="T44" s="254">
        <f t="shared" si="8"/>
        <v>7</v>
      </c>
      <c r="U44" s="286" t="s">
        <v>212</v>
      </c>
      <c r="V44" s="254">
        <f t="shared" si="9"/>
        <v>0</v>
      </c>
      <c r="W44" s="281"/>
      <c r="Y44" s="60" t="s">
        <v>20</v>
      </c>
      <c r="Z44" s="60"/>
      <c r="AA44" s="248" t="s">
        <v>168</v>
      </c>
      <c r="AB44" s="389" t="s">
        <v>180</v>
      </c>
      <c r="AC44" s="19">
        <v>2</v>
      </c>
    </row>
    <row r="45" spans="2:29" ht="10.5" customHeight="1">
      <c r="B45" s="60" t="s">
        <v>21</v>
      </c>
      <c r="C45" s="60"/>
      <c r="D45" s="248" t="s">
        <v>5</v>
      </c>
      <c r="E45" s="266" t="str">
        <f>E11</f>
        <v>F.Winters</v>
      </c>
      <c r="F45" s="254">
        <f t="shared" si="10"/>
        <v>4</v>
      </c>
      <c r="G45" s="276">
        <f t="shared" si="11"/>
        <v>4</v>
      </c>
      <c r="H45" s="88"/>
      <c r="J45" s="289"/>
      <c r="K45" s="290"/>
      <c r="M45" s="60" t="s">
        <v>32</v>
      </c>
      <c r="N45" s="60"/>
      <c r="O45" s="248" t="s">
        <v>7</v>
      </c>
      <c r="P45" s="266" t="str">
        <f>P11</f>
        <v>S.Dotson</v>
      </c>
      <c r="Q45" s="254">
        <f t="shared" si="6"/>
        <v>3</v>
      </c>
      <c r="R45" s="283" t="s">
        <v>100</v>
      </c>
      <c r="S45" s="280">
        <f t="shared" si="7"/>
        <v>4</v>
      </c>
      <c r="T45" s="254">
        <f t="shared" si="8"/>
        <v>0</v>
      </c>
      <c r="U45" s="286"/>
      <c r="V45" s="254">
        <f t="shared" si="9"/>
        <v>4</v>
      </c>
      <c r="W45" s="281" t="s">
        <v>241</v>
      </c>
      <c r="Y45" s="60" t="s">
        <v>21</v>
      </c>
      <c r="Z45" s="60"/>
      <c r="AA45" s="248" t="s">
        <v>145</v>
      </c>
      <c r="AB45" s="389" t="s">
        <v>191</v>
      </c>
      <c r="AC45" s="19">
        <v>2</v>
      </c>
    </row>
    <row r="46" spans="2:29" ht="10.5" customHeight="1">
      <c r="B46" s="60" t="s">
        <v>22</v>
      </c>
      <c r="C46" s="60"/>
      <c r="D46" s="248" t="s">
        <v>6</v>
      </c>
      <c r="E46" s="266" t="str">
        <f>E13</f>
        <v>A.Timmerman</v>
      </c>
      <c r="F46" s="254">
        <f t="shared" si="10"/>
        <v>4</v>
      </c>
      <c r="G46" s="276">
        <f t="shared" si="11"/>
        <v>4</v>
      </c>
      <c r="H46" s="88"/>
      <c r="J46" s="289"/>
      <c r="K46" s="290"/>
      <c r="M46" s="60" t="s">
        <v>33</v>
      </c>
      <c r="N46" s="60"/>
      <c r="O46" s="248" t="s">
        <v>13</v>
      </c>
      <c r="P46" s="266" t="str">
        <f>P13</f>
        <v>S.Jones</v>
      </c>
      <c r="Q46" s="254">
        <f t="shared" si="6"/>
        <v>4</v>
      </c>
      <c r="R46" s="283" t="s">
        <v>100</v>
      </c>
      <c r="S46" s="280">
        <f t="shared" si="7"/>
        <v>3</v>
      </c>
      <c r="T46" s="254">
        <f t="shared" si="8"/>
        <v>0</v>
      </c>
      <c r="U46" s="286"/>
      <c r="V46" s="254">
        <f t="shared" si="9"/>
        <v>3</v>
      </c>
      <c r="W46" s="281" t="s">
        <v>133</v>
      </c>
      <c r="Y46" s="60" t="s">
        <v>22</v>
      </c>
      <c r="Z46" s="60"/>
      <c r="AA46" s="248" t="s">
        <v>168</v>
      </c>
      <c r="AB46" s="389" t="s">
        <v>178</v>
      </c>
      <c r="AC46" s="19">
        <v>2</v>
      </c>
    </row>
    <row r="47" spans="2:29" ht="10.5" customHeight="1">
      <c r="B47" s="60" t="s">
        <v>23</v>
      </c>
      <c r="C47" s="60"/>
      <c r="D47" s="248" t="s">
        <v>7</v>
      </c>
      <c r="E47" s="266" t="str">
        <f>E15</f>
        <v>E.Dotson</v>
      </c>
      <c r="F47" s="254">
        <f t="shared" si="10"/>
        <v>4</v>
      </c>
      <c r="G47" s="276">
        <f t="shared" si="11"/>
        <v>4</v>
      </c>
      <c r="H47" s="245"/>
      <c r="I47" s="22"/>
      <c r="J47" s="305"/>
      <c r="K47" s="306"/>
      <c r="M47" s="60" t="s">
        <v>34</v>
      </c>
      <c r="N47" s="60"/>
      <c r="O47" s="292" t="s">
        <v>170</v>
      </c>
      <c r="P47" s="266" t="str">
        <f>P15</f>
        <v>W.Simmons</v>
      </c>
      <c r="Q47" s="254">
        <f t="shared" si="6"/>
        <v>5</v>
      </c>
      <c r="R47" s="283" t="s">
        <v>100</v>
      </c>
      <c r="S47" s="280">
        <f t="shared" si="7"/>
        <v>4</v>
      </c>
      <c r="T47" s="254">
        <f t="shared" si="8"/>
        <v>1</v>
      </c>
      <c r="U47" s="286" t="s">
        <v>220</v>
      </c>
      <c r="V47" s="254">
        <f t="shared" si="9"/>
        <v>2</v>
      </c>
      <c r="W47" s="281" t="s">
        <v>243</v>
      </c>
      <c r="Y47" s="60" t="s">
        <v>23</v>
      </c>
      <c r="Z47" s="60"/>
      <c r="AA47" s="248" t="s">
        <v>168</v>
      </c>
      <c r="AB47" s="389" t="s">
        <v>209</v>
      </c>
      <c r="AC47" s="19">
        <v>2</v>
      </c>
    </row>
    <row r="48" spans="2:29" ht="10.5" customHeight="1">
      <c r="B48" s="60" t="s">
        <v>24</v>
      </c>
      <c r="C48" s="60"/>
      <c r="D48" s="248" t="s">
        <v>99</v>
      </c>
      <c r="E48" s="266" t="str">
        <f>E17</f>
        <v>K.Jackson</v>
      </c>
      <c r="F48" s="254">
        <f t="shared" si="10"/>
        <v>4</v>
      </c>
      <c r="G48" s="276">
        <f t="shared" si="11"/>
        <v>4</v>
      </c>
      <c r="H48" s="254" t="str">
        <f>VLOOKUP(E48,$E$5:$J$26,4,FALSE)</f>
        <v>B</v>
      </c>
      <c r="I48" s="15" t="s">
        <v>173</v>
      </c>
      <c r="J48" s="280">
        <f>VLOOKUP(E48,$E$5:$J$26,6,FALSE)</f>
        <v>6</v>
      </c>
      <c r="K48" s="281" t="s">
        <v>230</v>
      </c>
      <c r="M48" s="60" t="s">
        <v>35</v>
      </c>
      <c r="N48" s="60"/>
      <c r="O48" s="292" t="s">
        <v>171</v>
      </c>
      <c r="P48" s="266" t="str">
        <f>P17</f>
        <v>B.Williams</v>
      </c>
      <c r="Q48" s="254">
        <f t="shared" si="6"/>
        <v>4</v>
      </c>
      <c r="R48" s="283" t="s">
        <v>100</v>
      </c>
      <c r="S48" s="280">
        <f t="shared" si="7"/>
        <v>4</v>
      </c>
      <c r="T48" s="254">
        <f t="shared" si="8"/>
        <v>0</v>
      </c>
      <c r="U48" s="286"/>
      <c r="V48" s="254">
        <f t="shared" si="9"/>
        <v>1</v>
      </c>
      <c r="W48" s="281" t="s">
        <v>244</v>
      </c>
      <c r="Y48" s="60" t="s">
        <v>24</v>
      </c>
      <c r="Z48" s="60"/>
      <c r="AA48" s="248" t="s">
        <v>145</v>
      </c>
      <c r="AB48" s="389" t="s">
        <v>186</v>
      </c>
      <c r="AC48" s="19">
        <v>3</v>
      </c>
    </row>
    <row r="49" spans="2:29" ht="10.5" customHeight="1">
      <c r="B49" s="60" t="s">
        <v>25</v>
      </c>
      <c r="C49" s="60"/>
      <c r="D49" s="248" t="s">
        <v>8</v>
      </c>
      <c r="E49" s="266" t="str">
        <f>E19</f>
        <v>B.Favre</v>
      </c>
      <c r="F49" s="254">
        <f t="shared" si="10"/>
        <v>5</v>
      </c>
      <c r="G49" s="276"/>
      <c r="H49" s="254" t="str">
        <f>VLOOKUP(E49,$E$5:$J$26,4,FALSE)</f>
        <v>C</v>
      </c>
      <c r="I49" s="15" t="s">
        <v>173</v>
      </c>
      <c r="J49" s="280">
        <f>VLOOKUP(E49,$E$5:$J$26,6,FALSE)</f>
        <v>0</v>
      </c>
      <c r="K49" s="281"/>
      <c r="M49" s="60" t="s">
        <v>36</v>
      </c>
      <c r="N49" s="60"/>
      <c r="O49" s="292" t="s">
        <v>308</v>
      </c>
      <c r="P49" s="266" t="str">
        <f>P19</f>
        <v>C.Newsome</v>
      </c>
      <c r="Q49" s="254">
        <f t="shared" si="6"/>
        <v>4</v>
      </c>
      <c r="R49" s="283" t="s">
        <v>100</v>
      </c>
      <c r="S49" s="280"/>
      <c r="T49" s="254">
        <f t="shared" si="8"/>
        <v>2</v>
      </c>
      <c r="U49" s="286" t="s">
        <v>217</v>
      </c>
      <c r="V49" s="254">
        <f t="shared" si="9"/>
        <v>0</v>
      </c>
      <c r="W49" s="281"/>
      <c r="Y49" s="60" t="s">
        <v>25</v>
      </c>
      <c r="Z49" s="60"/>
      <c r="AA49" s="248" t="s">
        <v>145</v>
      </c>
      <c r="AB49" s="389" t="s">
        <v>163</v>
      </c>
      <c r="AC49" s="19">
        <v>4</v>
      </c>
    </row>
    <row r="50" spans="2:29" ht="10.5" customHeight="1">
      <c r="B50" s="60" t="s">
        <v>26</v>
      </c>
      <c r="C50" s="60"/>
      <c r="D50" s="248" t="s">
        <v>98</v>
      </c>
      <c r="E50" s="266" t="str">
        <f>E21</f>
        <v>E.Bennett</v>
      </c>
      <c r="F50" s="254">
        <f t="shared" si="10"/>
        <v>4</v>
      </c>
      <c r="G50" s="276"/>
      <c r="H50" s="254" t="str">
        <f>VLOOKUP(E50,$E$5:$J$26,4,FALSE)</f>
        <v>C</v>
      </c>
      <c r="I50" s="15" t="s">
        <v>173</v>
      </c>
      <c r="J50" s="280">
        <f>VLOOKUP(E50,$E$5:$J$26,6,FALSE)</f>
        <v>6</v>
      </c>
      <c r="K50" s="281" t="s">
        <v>231</v>
      </c>
      <c r="M50" s="60" t="s">
        <v>37</v>
      </c>
      <c r="N50" s="60"/>
      <c r="O50" s="292" t="s">
        <v>309</v>
      </c>
      <c r="P50" s="266" t="str">
        <f>P21</f>
        <v>D.Evans</v>
      </c>
      <c r="Q50" s="254">
        <f t="shared" si="6"/>
        <v>4</v>
      </c>
      <c r="R50" s="283" t="s">
        <v>100</v>
      </c>
      <c r="S50" s="280"/>
      <c r="T50" s="254">
        <f t="shared" si="8"/>
        <v>5</v>
      </c>
      <c r="U50" s="286" t="s">
        <v>214</v>
      </c>
      <c r="V50" s="254">
        <f t="shared" si="9"/>
        <v>2</v>
      </c>
      <c r="W50" s="281" t="s">
        <v>216</v>
      </c>
      <c r="Y50" s="60" t="s">
        <v>26</v>
      </c>
      <c r="Z50" s="60"/>
      <c r="AA50" s="248" t="s">
        <v>146</v>
      </c>
      <c r="AB50" s="389" t="s">
        <v>181</v>
      </c>
      <c r="AC50" s="19">
        <v>3</v>
      </c>
    </row>
    <row r="51" spans="2:29" ht="10.5" customHeight="1">
      <c r="B51" s="60" t="s">
        <v>27</v>
      </c>
      <c r="C51" s="60"/>
      <c r="D51" s="248" t="s">
        <v>2</v>
      </c>
      <c r="E51" s="266" t="str">
        <f>E23</f>
        <v>A.Rison</v>
      </c>
      <c r="F51" s="254">
        <f t="shared" si="10"/>
        <v>4</v>
      </c>
      <c r="G51" s="276"/>
      <c r="H51" s="254" t="str">
        <f>VLOOKUP(E51,$E$5:$J$26,4,FALSE)</f>
        <v>B</v>
      </c>
      <c r="I51" s="15" t="s">
        <v>173</v>
      </c>
      <c r="J51" s="280">
        <f>VLOOKUP(E51,$E$5:$J$26,6,FALSE)</f>
        <v>7</v>
      </c>
      <c r="K51" s="281" t="s">
        <v>229</v>
      </c>
      <c r="M51" s="60" t="s">
        <v>38</v>
      </c>
      <c r="N51" s="60"/>
      <c r="O51" s="248" t="s">
        <v>12</v>
      </c>
      <c r="P51" s="266" t="str">
        <f>P23</f>
        <v>L.Butler</v>
      </c>
      <c r="Q51" s="254">
        <f t="shared" si="6"/>
        <v>5</v>
      </c>
      <c r="R51" s="283" t="s">
        <v>100</v>
      </c>
      <c r="S51" s="280">
        <f>VLOOKUP(P51,$P$5:$W$26,4,FALSE)</f>
        <v>5</v>
      </c>
      <c r="T51" s="254">
        <f t="shared" si="8"/>
        <v>5</v>
      </c>
      <c r="U51" s="286" t="s">
        <v>215</v>
      </c>
      <c r="V51" s="254">
        <f t="shared" si="9"/>
        <v>4</v>
      </c>
      <c r="W51" s="281" t="s">
        <v>242</v>
      </c>
      <c r="Y51" s="60" t="s">
        <v>27</v>
      </c>
      <c r="Z51" s="60"/>
      <c r="AA51" s="248" t="s">
        <v>147</v>
      </c>
      <c r="AB51" s="389" t="s">
        <v>161</v>
      </c>
      <c r="AC51" s="19">
        <v>4</v>
      </c>
    </row>
    <row r="52" spans="2:29" ht="10.5" customHeight="1">
      <c r="B52" s="15" t="s">
        <v>28</v>
      </c>
      <c r="C52" s="15"/>
      <c r="D52" s="8" t="s">
        <v>99</v>
      </c>
      <c r="E52" s="266" t="str">
        <f>E18</f>
        <v>M.Chmura</v>
      </c>
      <c r="F52" s="254">
        <f t="shared" si="10"/>
        <v>4</v>
      </c>
      <c r="G52" s="276">
        <f t="shared" si="11"/>
        <v>4</v>
      </c>
      <c r="H52" s="254" t="str">
        <f>VLOOKUP(E52,$E$5:$J$26,4,FALSE)</f>
        <v>C</v>
      </c>
      <c r="I52" s="15" t="s">
        <v>173</v>
      </c>
      <c r="J52" s="280">
        <f>VLOOKUP(E52,$E$5:$J$26,6,FALSE)</f>
        <v>6</v>
      </c>
      <c r="K52" s="281" t="s">
        <v>235</v>
      </c>
      <c r="M52" s="15" t="s">
        <v>39</v>
      </c>
      <c r="N52" s="15"/>
      <c r="O52" s="8" t="s">
        <v>11</v>
      </c>
      <c r="P52" s="266" t="str">
        <f>P25</f>
        <v>E.Robinson</v>
      </c>
      <c r="Q52" s="254">
        <f t="shared" si="6"/>
        <v>4</v>
      </c>
      <c r="R52" s="283" t="s">
        <v>100</v>
      </c>
      <c r="S52" s="280"/>
      <c r="T52" s="254">
        <f t="shared" si="8"/>
        <v>6</v>
      </c>
      <c r="U52" s="286" t="s">
        <v>213</v>
      </c>
      <c r="V52" s="254">
        <f t="shared" si="9"/>
        <v>0</v>
      </c>
      <c r="W52" s="281"/>
      <c r="Y52" s="15" t="s">
        <v>28</v>
      </c>
      <c r="Z52" s="15"/>
      <c r="AA52" s="8" t="s">
        <v>148</v>
      </c>
      <c r="AB52" s="389" t="s">
        <v>164</v>
      </c>
      <c r="AC52" s="19">
        <v>3</v>
      </c>
    </row>
    <row r="53" spans="5:29" ht="4.5" customHeight="1">
      <c r="E53" s="293"/>
      <c r="F53" s="295"/>
      <c r="G53" s="297"/>
      <c r="J53" s="289"/>
      <c r="K53" s="296"/>
      <c r="Q53" s="295"/>
      <c r="R53" s="297"/>
      <c r="S53" s="297"/>
      <c r="T53" s="297"/>
      <c r="U53" s="296"/>
      <c r="V53" s="289"/>
      <c r="W53" s="296"/>
      <c r="AB53" s="293"/>
      <c r="AC53" s="60"/>
    </row>
    <row r="54" spans="2:29" ht="10.5" customHeight="1">
      <c r="B54" s="250" t="s">
        <v>112</v>
      </c>
      <c r="C54" s="251"/>
      <c r="D54" s="251"/>
      <c r="E54" s="294"/>
      <c r="F54" s="298">
        <f>SUM(F55:F65)</f>
        <v>45</v>
      </c>
      <c r="G54" s="298">
        <f>SUM(G55:G65)</f>
        <v>27</v>
      </c>
      <c r="H54" s="256" t="s">
        <v>174</v>
      </c>
      <c r="I54" s="251"/>
      <c r="J54" s="257">
        <f>SUM(J55:J65)</f>
        <v>32</v>
      </c>
      <c r="K54" s="299" t="s">
        <v>40</v>
      </c>
      <c r="M54" s="250" t="s">
        <v>381</v>
      </c>
      <c r="N54" s="251"/>
      <c r="O54" s="251"/>
      <c r="P54" s="294"/>
      <c r="Q54" s="259">
        <f>SUM(Q55:Q65)</f>
        <v>45</v>
      </c>
      <c r="R54" s="260" t="s">
        <v>100</v>
      </c>
      <c r="S54" s="261">
        <f>SUM(S55:S65)</f>
        <v>27</v>
      </c>
      <c r="T54" s="300">
        <f>SUM(T55:T65)</f>
        <v>21</v>
      </c>
      <c r="U54" s="263" t="s">
        <v>1</v>
      </c>
      <c r="V54" s="300">
        <f>SUM(V55:V65)</f>
        <v>26</v>
      </c>
      <c r="W54" s="265" t="s">
        <v>42</v>
      </c>
      <c r="Y54" s="250" t="s">
        <v>108</v>
      </c>
      <c r="Z54" s="251"/>
      <c r="AA54" s="251"/>
      <c r="AB54" s="294"/>
      <c r="AC54" s="252">
        <f>SUM(AC55:AC65)</f>
        <v>28</v>
      </c>
    </row>
    <row r="55" spans="2:29" ht="10.5" customHeight="1">
      <c r="B55" s="1" t="s">
        <v>18</v>
      </c>
      <c r="D55" s="89" t="s">
        <v>2</v>
      </c>
      <c r="E55" s="253" t="str">
        <f>E5</f>
        <v>A.Freeman</v>
      </c>
      <c r="F55" s="276">
        <f>VLOOKUP(E55,$E$5:$J$26,2,FALSE)</f>
        <v>5</v>
      </c>
      <c r="G55" s="276"/>
      <c r="H55" s="276" t="str">
        <f>VLOOKUP(E55,$E$5:$J$26,4,FALSE)</f>
        <v>A</v>
      </c>
      <c r="I55" s="15" t="s">
        <v>173</v>
      </c>
      <c r="J55" s="301">
        <f>VLOOKUP(E55,$E$5:$J$26,6,FALSE)</f>
        <v>7</v>
      </c>
      <c r="K55" s="270" t="s">
        <v>212</v>
      </c>
      <c r="M55" s="1" t="s">
        <v>29</v>
      </c>
      <c r="O55" s="89" t="s">
        <v>10</v>
      </c>
      <c r="P55" s="253" t="str">
        <f>P5</f>
        <v>R.White</v>
      </c>
      <c r="Q55" s="302">
        <f aca="true" t="shared" si="12" ref="Q55:Q65">VLOOKUP(P55,$P$5:$W$26,2,FALSE)</f>
        <v>5</v>
      </c>
      <c r="R55" s="272" t="s">
        <v>100</v>
      </c>
      <c r="S55" s="269">
        <f>VLOOKUP(P55,$P$5:$W$26,4,FALSE)</f>
        <v>5</v>
      </c>
      <c r="T55" s="269">
        <f>VLOOKUP(P55,$P$5:$W$26,5,FALSE)</f>
        <v>2</v>
      </c>
      <c r="U55" s="275" t="s">
        <v>224</v>
      </c>
      <c r="V55" s="303">
        <f>VLOOKUP(P55,$P$5:$W$26,7,FALSE)</f>
        <v>5</v>
      </c>
      <c r="W55" s="304" t="s">
        <v>239</v>
      </c>
      <c r="Y55" s="1" t="s">
        <v>29</v>
      </c>
      <c r="AA55" s="89" t="s">
        <v>10</v>
      </c>
      <c r="AB55" s="388" t="s">
        <v>208</v>
      </c>
      <c r="AC55" s="391">
        <v>3</v>
      </c>
    </row>
    <row r="56" spans="2:29" ht="10.5" customHeight="1">
      <c r="B56" s="60" t="s">
        <v>19</v>
      </c>
      <c r="C56" s="60"/>
      <c r="D56" s="248" t="s">
        <v>3</v>
      </c>
      <c r="E56" s="266" t="str">
        <f>E7</f>
        <v>J.Michels</v>
      </c>
      <c r="F56" s="279">
        <f>F7</f>
        <v>3</v>
      </c>
      <c r="G56" s="276">
        <f aca="true" t="shared" si="13" ref="G56:G65">F56</f>
        <v>3</v>
      </c>
      <c r="H56" s="247"/>
      <c r="I56" s="60"/>
      <c r="J56" s="287"/>
      <c r="K56" s="288"/>
      <c r="M56" s="60" t="s">
        <v>30</v>
      </c>
      <c r="N56" s="60"/>
      <c r="O56" s="248" t="s">
        <v>14</v>
      </c>
      <c r="P56" s="266" t="str">
        <f>P6</f>
        <v>G.Wilkins</v>
      </c>
      <c r="Q56" s="254">
        <f t="shared" si="12"/>
        <v>4</v>
      </c>
      <c r="R56" s="283" t="s">
        <v>100</v>
      </c>
      <c r="S56" s="280">
        <f aca="true" t="shared" si="14" ref="S56:S64">VLOOKUP(P56,$P$5:$W$26,4,FALSE)</f>
        <v>2</v>
      </c>
      <c r="T56" s="254">
        <f aca="true" t="shared" si="15" ref="T56:T65">VLOOKUP(P56,$P$5:$W$26,5,FALSE)</f>
        <v>0</v>
      </c>
      <c r="U56" s="286"/>
      <c r="V56" s="254">
        <f aca="true" t="shared" si="16" ref="V56:V65">VLOOKUP(P56,$P$5:$W$26,7,FALSE)</f>
        <v>5</v>
      </c>
      <c r="W56" s="281" t="s">
        <v>240</v>
      </c>
      <c r="Y56" s="60" t="s">
        <v>30</v>
      </c>
      <c r="Z56" s="60"/>
      <c r="AA56" s="248" t="s">
        <v>14</v>
      </c>
      <c r="AB56" s="389" t="s">
        <v>209</v>
      </c>
      <c r="AC56" s="386">
        <v>2</v>
      </c>
    </row>
    <row r="57" spans="2:29" ht="10.5" customHeight="1">
      <c r="B57" s="60" t="s">
        <v>20</v>
      </c>
      <c r="C57" s="60"/>
      <c r="D57" s="248" t="s">
        <v>4</v>
      </c>
      <c r="E57" s="266" t="str">
        <f>E9</f>
        <v>A.Taylor</v>
      </c>
      <c r="F57" s="279">
        <f>F9</f>
        <v>4</v>
      </c>
      <c r="G57" s="276">
        <f t="shared" si="13"/>
        <v>4</v>
      </c>
      <c r="H57" s="88"/>
      <c r="J57" s="289"/>
      <c r="K57" s="290"/>
      <c r="M57" s="60" t="s">
        <v>31</v>
      </c>
      <c r="N57" s="60"/>
      <c r="O57" s="248" t="s">
        <v>43</v>
      </c>
      <c r="P57" s="266" t="str">
        <f>P20</f>
        <v>T.Williams</v>
      </c>
      <c r="Q57" s="254">
        <f t="shared" si="12"/>
        <v>3</v>
      </c>
      <c r="R57" s="283" t="s">
        <v>100</v>
      </c>
      <c r="S57" s="280"/>
      <c r="T57" s="254">
        <f t="shared" si="15"/>
        <v>0</v>
      </c>
      <c r="U57" s="286"/>
      <c r="V57" s="254">
        <f t="shared" si="16"/>
        <v>0</v>
      </c>
      <c r="W57" s="281"/>
      <c r="Y57" s="60" t="s">
        <v>31</v>
      </c>
      <c r="Z57" s="60"/>
      <c r="AA57" s="248" t="s">
        <v>145</v>
      </c>
      <c r="AB57" s="389" t="s">
        <v>195</v>
      </c>
      <c r="AC57" s="386">
        <v>3</v>
      </c>
    </row>
    <row r="58" spans="2:29" ht="10.5" customHeight="1">
      <c r="B58" s="60" t="s">
        <v>21</v>
      </c>
      <c r="C58" s="60"/>
      <c r="D58" s="248" t="s">
        <v>5</v>
      </c>
      <c r="E58" s="266" t="str">
        <f>E11</f>
        <v>F.Winters</v>
      </c>
      <c r="F58" s="279">
        <f>F11</f>
        <v>4</v>
      </c>
      <c r="G58" s="276">
        <f t="shared" si="13"/>
        <v>4</v>
      </c>
      <c r="H58" s="88"/>
      <c r="J58" s="289"/>
      <c r="K58" s="290"/>
      <c r="M58" s="60" t="s">
        <v>32</v>
      </c>
      <c r="N58" s="60"/>
      <c r="O58" s="248" t="s">
        <v>7</v>
      </c>
      <c r="P58" s="266" t="str">
        <f>P11</f>
        <v>S.Dotson</v>
      </c>
      <c r="Q58" s="254">
        <f t="shared" si="12"/>
        <v>3</v>
      </c>
      <c r="R58" s="283" t="s">
        <v>100</v>
      </c>
      <c r="S58" s="280">
        <f t="shared" si="14"/>
        <v>4</v>
      </c>
      <c r="T58" s="254">
        <f t="shared" si="15"/>
        <v>0</v>
      </c>
      <c r="U58" s="286"/>
      <c r="V58" s="254">
        <f t="shared" si="16"/>
        <v>4</v>
      </c>
      <c r="W58" s="281" t="s">
        <v>241</v>
      </c>
      <c r="Y58" s="60" t="s">
        <v>32</v>
      </c>
      <c r="Z58" s="60"/>
      <c r="AA58" s="248" t="s">
        <v>7</v>
      </c>
      <c r="AB58" s="389" t="s">
        <v>210</v>
      </c>
      <c r="AC58" s="386">
        <v>2</v>
      </c>
    </row>
    <row r="59" spans="2:29" ht="10.5" customHeight="1">
      <c r="B59" s="60" t="s">
        <v>22</v>
      </c>
      <c r="C59" s="60"/>
      <c r="D59" s="248" t="s">
        <v>6</v>
      </c>
      <c r="E59" s="266" t="str">
        <f>E13</f>
        <v>A.Timmerman</v>
      </c>
      <c r="F59" s="279">
        <f>F13</f>
        <v>4</v>
      </c>
      <c r="G59" s="276">
        <f t="shared" si="13"/>
        <v>4</v>
      </c>
      <c r="H59" s="88"/>
      <c r="J59" s="289"/>
      <c r="K59" s="290"/>
      <c r="M59" s="60" t="s">
        <v>33</v>
      </c>
      <c r="N59" s="60"/>
      <c r="O59" s="248" t="s">
        <v>13</v>
      </c>
      <c r="P59" s="266" t="str">
        <f>P13</f>
        <v>S.Jones</v>
      </c>
      <c r="Q59" s="254">
        <f t="shared" si="12"/>
        <v>4</v>
      </c>
      <c r="R59" s="283" t="s">
        <v>100</v>
      </c>
      <c r="S59" s="280">
        <f t="shared" si="14"/>
        <v>3</v>
      </c>
      <c r="T59" s="254">
        <f t="shared" si="15"/>
        <v>0</v>
      </c>
      <c r="U59" s="286"/>
      <c r="V59" s="254">
        <f t="shared" si="16"/>
        <v>3</v>
      </c>
      <c r="W59" s="281" t="s">
        <v>133</v>
      </c>
      <c r="Y59" s="60" t="s">
        <v>33</v>
      </c>
      <c r="Z59" s="60"/>
      <c r="AA59" s="248" t="s">
        <v>13</v>
      </c>
      <c r="AB59" s="389" t="s">
        <v>192</v>
      </c>
      <c r="AC59" s="386">
        <v>3</v>
      </c>
    </row>
    <row r="60" spans="2:29" ht="10.5" customHeight="1">
      <c r="B60" s="60" t="s">
        <v>23</v>
      </c>
      <c r="C60" s="60"/>
      <c r="D60" s="248" t="s">
        <v>7</v>
      </c>
      <c r="E60" s="266" t="str">
        <f>E15</f>
        <v>E.Dotson</v>
      </c>
      <c r="F60" s="279">
        <f>F15</f>
        <v>4</v>
      </c>
      <c r="G60" s="276">
        <f t="shared" si="13"/>
        <v>4</v>
      </c>
      <c r="H60" s="245"/>
      <c r="I60" s="22"/>
      <c r="J60" s="305"/>
      <c r="K60" s="306"/>
      <c r="M60" s="60" t="s">
        <v>34</v>
      </c>
      <c r="N60" s="60"/>
      <c r="O60" s="292" t="s">
        <v>170</v>
      </c>
      <c r="P60" s="266" t="str">
        <f>P15</f>
        <v>W.Simmons</v>
      </c>
      <c r="Q60" s="254">
        <f t="shared" si="12"/>
        <v>5</v>
      </c>
      <c r="R60" s="283" t="s">
        <v>100</v>
      </c>
      <c r="S60" s="280">
        <f t="shared" si="14"/>
        <v>4</v>
      </c>
      <c r="T60" s="254">
        <f t="shared" si="15"/>
        <v>1</v>
      </c>
      <c r="U60" s="286" t="s">
        <v>249</v>
      </c>
      <c r="V60" s="254">
        <f t="shared" si="16"/>
        <v>2</v>
      </c>
      <c r="W60" s="281" t="s">
        <v>243</v>
      </c>
      <c r="Y60" s="60" t="s">
        <v>34</v>
      </c>
      <c r="Z60" s="60"/>
      <c r="AA60" s="248" t="s">
        <v>169</v>
      </c>
      <c r="AB60" s="389" t="s">
        <v>191</v>
      </c>
      <c r="AC60" s="386">
        <v>2</v>
      </c>
    </row>
    <row r="61" spans="2:29" ht="10.5" customHeight="1">
      <c r="B61" s="60" t="s">
        <v>24</v>
      </c>
      <c r="C61" s="60"/>
      <c r="D61" s="248" t="s">
        <v>99</v>
      </c>
      <c r="E61" s="266" t="str">
        <f>E17</f>
        <v>K.Jackson</v>
      </c>
      <c r="F61" s="254">
        <f>VLOOKUP(E61,$E$5:$J$26,2,FALSE)</f>
        <v>4</v>
      </c>
      <c r="G61" s="276">
        <f t="shared" si="13"/>
        <v>4</v>
      </c>
      <c r="H61" s="254" t="str">
        <f>VLOOKUP(E61,$E$5:$J$26,4,FALSE)</f>
        <v>B</v>
      </c>
      <c r="I61" s="15" t="s">
        <v>173</v>
      </c>
      <c r="J61" s="280">
        <f>VLOOKUP(E61,$E$5:$J$26,6,FALSE)</f>
        <v>6</v>
      </c>
      <c r="K61" s="281" t="s">
        <v>230</v>
      </c>
      <c r="M61" s="60" t="s">
        <v>35</v>
      </c>
      <c r="N61" s="60"/>
      <c r="O61" s="292" t="s">
        <v>171</v>
      </c>
      <c r="P61" s="266" t="str">
        <f>P17</f>
        <v>B.Williams</v>
      </c>
      <c r="Q61" s="254">
        <f t="shared" si="12"/>
        <v>4</v>
      </c>
      <c r="R61" s="283" t="s">
        <v>100</v>
      </c>
      <c r="S61" s="280">
        <f t="shared" si="14"/>
        <v>4</v>
      </c>
      <c r="T61" s="254">
        <f t="shared" si="15"/>
        <v>0</v>
      </c>
      <c r="U61" s="286"/>
      <c r="V61" s="254">
        <f t="shared" si="16"/>
        <v>1</v>
      </c>
      <c r="W61" s="281" t="s">
        <v>244</v>
      </c>
      <c r="Y61" s="60" t="s">
        <v>35</v>
      </c>
      <c r="Z61" s="60"/>
      <c r="AA61" s="248" t="s">
        <v>169</v>
      </c>
      <c r="AB61" s="389" t="s">
        <v>193</v>
      </c>
      <c r="AC61" s="386">
        <v>3</v>
      </c>
    </row>
    <row r="62" spans="2:29" ht="10.5" customHeight="1">
      <c r="B62" s="60" t="s">
        <v>25</v>
      </c>
      <c r="C62" s="60"/>
      <c r="D62" s="248" t="s">
        <v>8</v>
      </c>
      <c r="E62" s="266" t="str">
        <f>E19</f>
        <v>B.Favre</v>
      </c>
      <c r="F62" s="254">
        <f>VLOOKUP(E62,$E$5:$J$26,2,FALSE)</f>
        <v>5</v>
      </c>
      <c r="G62" s="276"/>
      <c r="H62" s="254" t="str">
        <f>VLOOKUP(E62,$E$5:$J$26,4,FALSE)</f>
        <v>C</v>
      </c>
      <c r="I62" s="15" t="s">
        <v>173</v>
      </c>
      <c r="J62" s="280">
        <f>VLOOKUP(E62,$E$5:$J$26,6,FALSE)</f>
        <v>0</v>
      </c>
      <c r="K62" s="281"/>
      <c r="M62" s="60" t="s">
        <v>36</v>
      </c>
      <c r="N62" s="60"/>
      <c r="O62" s="292" t="s">
        <v>308</v>
      </c>
      <c r="P62" s="266" t="str">
        <f>P19</f>
        <v>C.Newsome</v>
      </c>
      <c r="Q62" s="254">
        <f t="shared" si="12"/>
        <v>4</v>
      </c>
      <c r="R62" s="283" t="s">
        <v>100</v>
      </c>
      <c r="S62" s="280"/>
      <c r="T62" s="254">
        <f t="shared" si="15"/>
        <v>2</v>
      </c>
      <c r="U62" s="286" t="s">
        <v>248</v>
      </c>
      <c r="V62" s="254">
        <f t="shared" si="16"/>
        <v>0</v>
      </c>
      <c r="W62" s="281"/>
      <c r="Y62" s="60" t="s">
        <v>36</v>
      </c>
      <c r="Z62" s="60"/>
      <c r="AA62" s="248" t="s">
        <v>145</v>
      </c>
      <c r="AB62" s="389" t="s">
        <v>225</v>
      </c>
      <c r="AC62" s="386">
        <v>2</v>
      </c>
    </row>
    <row r="63" spans="2:29" ht="10.5" customHeight="1">
      <c r="B63" s="60" t="s">
        <v>26</v>
      </c>
      <c r="C63" s="60"/>
      <c r="D63" s="248" t="s">
        <v>2</v>
      </c>
      <c r="E63" s="266" t="str">
        <f>E23</f>
        <v>A.Rison</v>
      </c>
      <c r="F63" s="254">
        <f>VLOOKUP(E63,$E$5:$J$26,2,FALSE)</f>
        <v>4</v>
      </c>
      <c r="G63" s="276"/>
      <c r="H63" s="254" t="str">
        <f>VLOOKUP(E63,$E$5:$J$26,4,FALSE)</f>
        <v>B</v>
      </c>
      <c r="I63" s="15" t="s">
        <v>173</v>
      </c>
      <c r="J63" s="280">
        <f>VLOOKUP(E63,$E$5:$J$26,6,FALSE)</f>
        <v>7</v>
      </c>
      <c r="K63" s="281" t="s">
        <v>229</v>
      </c>
      <c r="M63" s="60" t="s">
        <v>37</v>
      </c>
      <c r="N63" s="60"/>
      <c r="O63" s="292" t="s">
        <v>309</v>
      </c>
      <c r="P63" s="266" t="str">
        <f>P21</f>
        <v>D.Evans</v>
      </c>
      <c r="Q63" s="254">
        <f t="shared" si="12"/>
        <v>4</v>
      </c>
      <c r="R63" s="283" t="s">
        <v>100</v>
      </c>
      <c r="S63" s="280"/>
      <c r="T63" s="254">
        <f t="shared" si="15"/>
        <v>5</v>
      </c>
      <c r="U63" s="286" t="s">
        <v>222</v>
      </c>
      <c r="V63" s="254">
        <f t="shared" si="16"/>
        <v>2</v>
      </c>
      <c r="W63" s="281" t="s">
        <v>216</v>
      </c>
      <c r="Y63" s="60" t="s">
        <v>37</v>
      </c>
      <c r="Z63" s="60"/>
      <c r="AA63" s="248" t="s">
        <v>145</v>
      </c>
      <c r="AB63" s="389" t="s">
        <v>196</v>
      </c>
      <c r="AC63" s="386">
        <v>2</v>
      </c>
    </row>
    <row r="64" spans="2:29" ht="10.5" customHeight="1">
      <c r="B64" s="60" t="s">
        <v>27</v>
      </c>
      <c r="C64" s="60"/>
      <c r="D64" s="248" t="s">
        <v>2</v>
      </c>
      <c r="E64" s="266" t="str">
        <f>E6</f>
        <v>D.Beebe</v>
      </c>
      <c r="F64" s="254">
        <f>VLOOKUP(E64,$E$5:$J$26,2,FALSE)</f>
        <v>4</v>
      </c>
      <c r="G64" s="276"/>
      <c r="H64" s="254" t="str">
        <f>VLOOKUP(E64,$E$5:$J$26,4,FALSE)</f>
        <v>B</v>
      </c>
      <c r="I64" s="15" t="s">
        <v>173</v>
      </c>
      <c r="J64" s="280">
        <f>VLOOKUP(E64,$E$5:$J$26,6,FALSE)</f>
        <v>6</v>
      </c>
      <c r="K64" s="281" t="s">
        <v>231</v>
      </c>
      <c r="M64" s="60" t="s">
        <v>38</v>
      </c>
      <c r="N64" s="60"/>
      <c r="O64" s="248" t="s">
        <v>12</v>
      </c>
      <c r="P64" s="266" t="str">
        <f>P23</f>
        <v>L.Butler</v>
      </c>
      <c r="Q64" s="254">
        <f t="shared" si="12"/>
        <v>5</v>
      </c>
      <c r="R64" s="283" t="s">
        <v>100</v>
      </c>
      <c r="S64" s="280">
        <f t="shared" si="14"/>
        <v>5</v>
      </c>
      <c r="T64" s="254">
        <f t="shared" si="15"/>
        <v>5</v>
      </c>
      <c r="U64" s="286" t="s">
        <v>223</v>
      </c>
      <c r="V64" s="254">
        <f t="shared" si="16"/>
        <v>4</v>
      </c>
      <c r="W64" s="281" t="s">
        <v>242</v>
      </c>
      <c r="Y64" s="60" t="s">
        <v>38</v>
      </c>
      <c r="Z64" s="60"/>
      <c r="AA64" s="292" t="s">
        <v>182</v>
      </c>
      <c r="AB64" s="389" t="s">
        <v>181</v>
      </c>
      <c r="AC64" s="386">
        <v>3</v>
      </c>
    </row>
    <row r="65" spans="2:29" ht="10.5" customHeight="1">
      <c r="B65" s="15" t="s">
        <v>28</v>
      </c>
      <c r="C65" s="15"/>
      <c r="D65" s="8" t="s">
        <v>9</v>
      </c>
      <c r="E65" s="266" t="str">
        <f>E22</f>
        <v>D.Levens</v>
      </c>
      <c r="F65" s="254">
        <f>VLOOKUP(E65,$E$5:$J$26,2,FALSE)</f>
        <v>4</v>
      </c>
      <c r="G65" s="276">
        <f t="shared" si="13"/>
        <v>4</v>
      </c>
      <c r="H65" s="254" t="str">
        <f>VLOOKUP(E65,$E$5:$J$26,4,FALSE)</f>
        <v>C</v>
      </c>
      <c r="I65" s="15" t="s">
        <v>173</v>
      </c>
      <c r="J65" s="280">
        <f>VLOOKUP(E65,$E$5:$J$26,6,FALSE)</f>
        <v>6</v>
      </c>
      <c r="K65" s="281" t="s">
        <v>235</v>
      </c>
      <c r="M65" s="15" t="s">
        <v>39</v>
      </c>
      <c r="N65" s="15"/>
      <c r="O65" s="8" t="s">
        <v>11</v>
      </c>
      <c r="P65" s="266" t="str">
        <f>P25</f>
        <v>E.Robinson</v>
      </c>
      <c r="Q65" s="254">
        <f t="shared" si="12"/>
        <v>4</v>
      </c>
      <c r="R65" s="283" t="s">
        <v>100</v>
      </c>
      <c r="S65" s="280"/>
      <c r="T65" s="254">
        <f t="shared" si="15"/>
        <v>6</v>
      </c>
      <c r="U65" s="286" t="s">
        <v>221</v>
      </c>
      <c r="V65" s="254">
        <f t="shared" si="16"/>
        <v>0</v>
      </c>
      <c r="W65" s="281"/>
      <c r="Y65" s="15" t="s">
        <v>39</v>
      </c>
      <c r="Z65" s="15"/>
      <c r="AA65" s="8" t="s">
        <v>183</v>
      </c>
      <c r="AB65" s="389" t="s">
        <v>185</v>
      </c>
      <c r="AC65" s="386">
        <v>3</v>
      </c>
    </row>
    <row r="66" spans="6:29" ht="4.5" customHeight="1">
      <c r="F66" s="307"/>
      <c r="G66" s="308"/>
      <c r="P66" s="293"/>
      <c r="Q66" s="295"/>
      <c r="R66" s="297"/>
      <c r="S66" s="297"/>
      <c r="T66" s="297"/>
      <c r="U66" s="296"/>
      <c r="V66" s="289"/>
      <c r="W66" s="296"/>
      <c r="AC66" s="60"/>
    </row>
    <row r="67" spans="2:29" ht="10.5" customHeight="1">
      <c r="B67" s="250" t="s">
        <v>335</v>
      </c>
      <c r="C67" s="251"/>
      <c r="D67" s="251"/>
      <c r="E67" s="294"/>
      <c r="F67" s="298">
        <f>SUM(F68:F78)</f>
        <v>45</v>
      </c>
      <c r="G67" s="298">
        <f>SUM(G68:G78)</f>
        <v>23</v>
      </c>
      <c r="H67" s="256" t="s">
        <v>174</v>
      </c>
      <c r="I67" s="251"/>
      <c r="J67" s="257">
        <f>SUM(J68:J78)</f>
        <v>28</v>
      </c>
      <c r="K67" s="299" t="s">
        <v>40</v>
      </c>
      <c r="M67" s="250" t="s">
        <v>307</v>
      </c>
      <c r="N67" s="251"/>
      <c r="O67" s="251"/>
      <c r="P67" s="294"/>
      <c r="Q67" s="259">
        <f>SUM(Q68:Q78)</f>
        <v>44</v>
      </c>
      <c r="R67" s="260" t="s">
        <v>100</v>
      </c>
      <c r="S67" s="261">
        <f>SUM(S68:S78)</f>
        <v>23</v>
      </c>
      <c r="T67" s="300">
        <f>SUM(T68:T78)</f>
        <v>23</v>
      </c>
      <c r="U67" s="263" t="s">
        <v>1</v>
      </c>
      <c r="V67" s="300">
        <f>SUM(V68:V78)</f>
        <v>25</v>
      </c>
      <c r="W67" s="265" t="s">
        <v>42</v>
      </c>
      <c r="Y67" s="250" t="s">
        <v>380</v>
      </c>
      <c r="Z67" s="251"/>
      <c r="AA67" s="251"/>
      <c r="AB67" s="294"/>
      <c r="AC67" s="252">
        <f>SUM(AC68:AC78)</f>
        <v>42</v>
      </c>
    </row>
    <row r="68" spans="2:29" ht="10.5" customHeight="1">
      <c r="B68" s="1" t="s">
        <v>18</v>
      </c>
      <c r="D68" s="89" t="s">
        <v>2</v>
      </c>
      <c r="E68" s="253" t="str">
        <f>E5</f>
        <v>A.Freeman</v>
      </c>
      <c r="F68" s="276">
        <f>VLOOKUP(E68,$E$5:$J$26,2,FALSE)</f>
        <v>5</v>
      </c>
      <c r="G68" s="276"/>
      <c r="H68" s="276" t="str">
        <f>VLOOKUP(E68,$E$5:$J$26,4,FALSE)</f>
        <v>A</v>
      </c>
      <c r="I68" s="15" t="s">
        <v>173</v>
      </c>
      <c r="J68" s="301">
        <f>VLOOKUP(E68,$E$5:$J$26,6,FALSE)</f>
        <v>7</v>
      </c>
      <c r="K68" s="270" t="s">
        <v>212</v>
      </c>
      <c r="M68" s="1" t="s">
        <v>29</v>
      </c>
      <c r="O68" s="89" t="s">
        <v>10</v>
      </c>
      <c r="P68" s="253" t="str">
        <f>P5</f>
        <v>R.White</v>
      </c>
      <c r="Q68" s="302">
        <f aca="true" t="shared" si="17" ref="Q68:Q78">VLOOKUP(P68,$P$5:$W$26,2,FALSE)</f>
        <v>5</v>
      </c>
      <c r="R68" s="272" t="s">
        <v>100</v>
      </c>
      <c r="S68" s="269">
        <f>VLOOKUP(P68,$P$5:$W$26,4,FALSE)</f>
        <v>5</v>
      </c>
      <c r="T68" s="269">
        <f>VLOOKUP(P68,$P$5:$W$26,5,FALSE)</f>
        <v>2</v>
      </c>
      <c r="U68" s="275" t="s">
        <v>224</v>
      </c>
      <c r="V68" s="303">
        <f>VLOOKUP(P68,$P$5:$W$26,7,FALSE)</f>
        <v>5</v>
      </c>
      <c r="W68" s="304" t="s">
        <v>239</v>
      </c>
      <c r="Y68" s="1" t="s">
        <v>29</v>
      </c>
      <c r="AA68" s="89" t="s">
        <v>10</v>
      </c>
      <c r="AB68" s="388" t="str">
        <f>P5</f>
        <v>R.White</v>
      </c>
      <c r="AC68" s="323">
        <f>Q5</f>
        <v>5</v>
      </c>
    </row>
    <row r="69" spans="2:29" ht="10.5" customHeight="1">
      <c r="B69" s="60" t="s">
        <v>19</v>
      </c>
      <c r="C69" s="60"/>
      <c r="D69" s="248" t="s">
        <v>3</v>
      </c>
      <c r="E69" s="266" t="str">
        <f>E7</f>
        <v>J.Michels</v>
      </c>
      <c r="F69" s="276">
        <f aca="true" t="shared" si="18" ref="F69:F78">VLOOKUP(E69,$E$5:$J$26,2,FALSE)</f>
        <v>3</v>
      </c>
      <c r="G69" s="276">
        <f>F69</f>
        <v>3</v>
      </c>
      <c r="H69" s="247"/>
      <c r="I69" s="60"/>
      <c r="J69" s="287"/>
      <c r="K69" s="288"/>
      <c r="M69" s="60" t="s">
        <v>30</v>
      </c>
      <c r="N69" s="60"/>
      <c r="O69" s="248" t="s">
        <v>14</v>
      </c>
      <c r="P69" s="266" t="str">
        <f>P6</f>
        <v>G.Wilkins</v>
      </c>
      <c r="Q69" s="254">
        <f t="shared" si="17"/>
        <v>4</v>
      </c>
      <c r="R69" s="283" t="s">
        <v>100</v>
      </c>
      <c r="S69" s="280">
        <f aca="true" t="shared" si="19" ref="S69:S77">VLOOKUP(P69,$P$5:$W$26,4,FALSE)</f>
        <v>2</v>
      </c>
      <c r="T69" s="254">
        <f aca="true" t="shared" si="20" ref="T69:T78">VLOOKUP(P69,$P$5:$W$26,5,FALSE)</f>
        <v>0</v>
      </c>
      <c r="U69" s="286"/>
      <c r="V69" s="254">
        <f aca="true" t="shared" si="21" ref="V69:V78">VLOOKUP(P69,$P$5:$W$26,7,FALSE)</f>
        <v>5</v>
      </c>
      <c r="W69" s="281" t="s">
        <v>240</v>
      </c>
      <c r="Y69" s="60" t="s">
        <v>30</v>
      </c>
      <c r="Z69" s="60"/>
      <c r="AA69" s="248" t="s">
        <v>14</v>
      </c>
      <c r="AB69" s="389" t="str">
        <f>P7</f>
        <v>Gi.Brown</v>
      </c>
      <c r="AC69" s="19">
        <f>Q7</f>
        <v>3</v>
      </c>
    </row>
    <row r="70" spans="2:29" ht="10.5" customHeight="1">
      <c r="B70" s="60" t="s">
        <v>20</v>
      </c>
      <c r="C70" s="60"/>
      <c r="D70" s="248" t="s">
        <v>4</v>
      </c>
      <c r="E70" s="266" t="str">
        <f>E9</f>
        <v>A.Taylor</v>
      </c>
      <c r="F70" s="276">
        <f t="shared" si="18"/>
        <v>4</v>
      </c>
      <c r="G70" s="276">
        <f>F70</f>
        <v>4</v>
      </c>
      <c r="H70" s="88"/>
      <c r="J70" s="289"/>
      <c r="K70" s="290"/>
      <c r="M70" s="60" t="s">
        <v>31</v>
      </c>
      <c r="N70" s="60"/>
      <c r="O70" s="248" t="s">
        <v>43</v>
      </c>
      <c r="P70" s="266" t="str">
        <f>P20</f>
        <v>T.Williams</v>
      </c>
      <c r="Q70" s="254">
        <f t="shared" si="17"/>
        <v>3</v>
      </c>
      <c r="R70" s="283" t="s">
        <v>100</v>
      </c>
      <c r="S70" s="280"/>
      <c r="T70" s="254">
        <f t="shared" si="20"/>
        <v>0</v>
      </c>
      <c r="U70" s="286"/>
      <c r="V70" s="254">
        <f t="shared" si="21"/>
        <v>0</v>
      </c>
      <c r="W70" s="281"/>
      <c r="Y70" s="60" t="s">
        <v>31</v>
      </c>
      <c r="Z70" s="60"/>
      <c r="AA70" s="248" t="s">
        <v>145</v>
      </c>
      <c r="AB70" s="389" t="str">
        <f>P23</f>
        <v>L.Butler</v>
      </c>
      <c r="AC70" s="19">
        <f>Q23</f>
        <v>5</v>
      </c>
    </row>
    <row r="71" spans="2:29" ht="10.5" customHeight="1">
      <c r="B71" s="60" t="s">
        <v>21</v>
      </c>
      <c r="C71" s="60"/>
      <c r="D71" s="248" t="s">
        <v>5</v>
      </c>
      <c r="E71" s="266" t="str">
        <f>E11</f>
        <v>F.Winters</v>
      </c>
      <c r="F71" s="276">
        <f t="shared" si="18"/>
        <v>4</v>
      </c>
      <c r="G71" s="276">
        <f>F71</f>
        <v>4</v>
      </c>
      <c r="H71" s="88"/>
      <c r="J71" s="289"/>
      <c r="K71" s="290"/>
      <c r="M71" s="60" t="s">
        <v>32</v>
      </c>
      <c r="N71" s="60"/>
      <c r="O71" s="248" t="s">
        <v>7</v>
      </c>
      <c r="P71" s="266" t="str">
        <f>P11</f>
        <v>S.Dotson</v>
      </c>
      <c r="Q71" s="254">
        <f t="shared" si="17"/>
        <v>3</v>
      </c>
      <c r="R71" s="283" t="s">
        <v>100</v>
      </c>
      <c r="S71" s="280">
        <f t="shared" si="19"/>
        <v>4</v>
      </c>
      <c r="T71" s="254">
        <f t="shared" si="20"/>
        <v>0</v>
      </c>
      <c r="U71" s="286"/>
      <c r="V71" s="254">
        <f t="shared" si="21"/>
        <v>4</v>
      </c>
      <c r="W71" s="281" t="s">
        <v>241</v>
      </c>
      <c r="Y71" s="60" t="s">
        <v>32</v>
      </c>
      <c r="Z71" s="60"/>
      <c r="AA71" s="248" t="s">
        <v>7</v>
      </c>
      <c r="AB71" s="389" t="str">
        <f>P11</f>
        <v>S.Dotson</v>
      </c>
      <c r="AC71" s="19">
        <f>Q11</f>
        <v>3</v>
      </c>
    </row>
    <row r="72" spans="2:29" ht="10.5" customHeight="1">
      <c r="B72" s="60" t="s">
        <v>22</v>
      </c>
      <c r="C72" s="60"/>
      <c r="D72" s="248" t="s">
        <v>6</v>
      </c>
      <c r="E72" s="266" t="str">
        <f>E13</f>
        <v>A.Timmerman</v>
      </c>
      <c r="F72" s="276">
        <f t="shared" si="18"/>
        <v>4</v>
      </c>
      <c r="G72" s="276">
        <f>F72</f>
        <v>4</v>
      </c>
      <c r="H72" s="88"/>
      <c r="J72" s="289"/>
      <c r="K72" s="290"/>
      <c r="M72" s="60" t="s">
        <v>33</v>
      </c>
      <c r="N72" s="60"/>
      <c r="O72" s="248" t="s">
        <v>13</v>
      </c>
      <c r="P72" s="266" t="str">
        <f>P13</f>
        <v>S.Jones</v>
      </c>
      <c r="Q72" s="254">
        <f t="shared" si="17"/>
        <v>4</v>
      </c>
      <c r="R72" s="283" t="s">
        <v>100</v>
      </c>
      <c r="S72" s="280">
        <f t="shared" si="19"/>
        <v>3</v>
      </c>
      <c r="T72" s="254">
        <f t="shared" si="20"/>
        <v>0</v>
      </c>
      <c r="U72" s="286"/>
      <c r="V72" s="254">
        <f t="shared" si="21"/>
        <v>3</v>
      </c>
      <c r="W72" s="281" t="s">
        <v>133</v>
      </c>
      <c r="Y72" s="60" t="s">
        <v>33</v>
      </c>
      <c r="Z72" s="60"/>
      <c r="AA72" s="248" t="s">
        <v>13</v>
      </c>
      <c r="AB72" s="389" t="str">
        <f>P13</f>
        <v>S.Jones</v>
      </c>
      <c r="AC72" s="19">
        <f>Q13</f>
        <v>4</v>
      </c>
    </row>
    <row r="73" spans="2:29" ht="10.5" customHeight="1">
      <c r="B73" s="60" t="s">
        <v>23</v>
      </c>
      <c r="C73" s="60"/>
      <c r="D73" s="248" t="s">
        <v>7</v>
      </c>
      <c r="E73" s="266" t="str">
        <f>E15</f>
        <v>E.Dotson</v>
      </c>
      <c r="F73" s="276">
        <f t="shared" si="18"/>
        <v>4</v>
      </c>
      <c r="G73" s="276">
        <f>F73</f>
        <v>4</v>
      </c>
      <c r="H73" s="245"/>
      <c r="I73" s="22"/>
      <c r="J73" s="305"/>
      <c r="K73" s="306"/>
      <c r="M73" s="60" t="s">
        <v>34</v>
      </c>
      <c r="N73" s="60"/>
      <c r="O73" s="248" t="s">
        <v>43</v>
      </c>
      <c r="P73" s="266" t="str">
        <f>P26</f>
        <v>M.Prior</v>
      </c>
      <c r="Q73" s="254">
        <f t="shared" si="17"/>
        <v>3</v>
      </c>
      <c r="R73" s="283" t="s">
        <v>100</v>
      </c>
      <c r="S73" s="280"/>
      <c r="T73" s="254">
        <f t="shared" si="20"/>
        <v>2</v>
      </c>
      <c r="U73" s="286" t="s">
        <v>248</v>
      </c>
      <c r="V73" s="254">
        <f t="shared" si="21"/>
        <v>0</v>
      </c>
      <c r="W73" s="281"/>
      <c r="Y73" s="60" t="s">
        <v>34</v>
      </c>
      <c r="Z73" s="60"/>
      <c r="AA73" s="248" t="s">
        <v>145</v>
      </c>
      <c r="AB73" s="389" t="str">
        <f>P25</f>
        <v>E.Robinson</v>
      </c>
      <c r="AC73" s="19">
        <f>Q25</f>
        <v>4</v>
      </c>
    </row>
    <row r="74" spans="2:29" ht="10.5" customHeight="1">
      <c r="B74" s="60" t="s">
        <v>24</v>
      </c>
      <c r="C74" s="60"/>
      <c r="D74" s="248" t="s">
        <v>2</v>
      </c>
      <c r="E74" s="266" t="str">
        <f>E6</f>
        <v>D.Beebe</v>
      </c>
      <c r="F74" s="254">
        <f t="shared" si="18"/>
        <v>4</v>
      </c>
      <c r="G74" s="276"/>
      <c r="H74" s="254" t="str">
        <f>VLOOKUP(E74,$E$5:$J$26,4,FALSE)</f>
        <v>B</v>
      </c>
      <c r="I74" s="15" t="s">
        <v>173</v>
      </c>
      <c r="J74" s="280">
        <f>VLOOKUP(E74,$E$5:$J$26,6,FALSE)</f>
        <v>6</v>
      </c>
      <c r="K74" s="281" t="s">
        <v>230</v>
      </c>
      <c r="M74" s="60" t="s">
        <v>35</v>
      </c>
      <c r="N74" s="60"/>
      <c r="O74" s="292" t="s">
        <v>171</v>
      </c>
      <c r="P74" s="266" t="str">
        <f>P15</f>
        <v>W.Simmons</v>
      </c>
      <c r="Q74" s="254">
        <f t="shared" si="17"/>
        <v>5</v>
      </c>
      <c r="R74" s="283" t="s">
        <v>100</v>
      </c>
      <c r="S74" s="280">
        <f t="shared" si="19"/>
        <v>4</v>
      </c>
      <c r="T74" s="254">
        <f t="shared" si="20"/>
        <v>1</v>
      </c>
      <c r="U74" s="286" t="s">
        <v>294</v>
      </c>
      <c r="V74" s="254">
        <f t="shared" si="21"/>
        <v>2</v>
      </c>
      <c r="W74" s="281" t="s">
        <v>243</v>
      </c>
      <c r="Y74" s="60" t="s">
        <v>35</v>
      </c>
      <c r="Z74" s="60"/>
      <c r="AA74" s="248" t="s">
        <v>145</v>
      </c>
      <c r="AB74" s="389" t="str">
        <f>P17</f>
        <v>B.Williams</v>
      </c>
      <c r="AC74" s="19">
        <f>Q17</f>
        <v>4</v>
      </c>
    </row>
    <row r="75" spans="2:29" ht="10.5" customHeight="1">
      <c r="B75" s="60" t="s">
        <v>25</v>
      </c>
      <c r="C75" s="60"/>
      <c r="D75" s="248" t="s">
        <v>8</v>
      </c>
      <c r="E75" s="266" t="str">
        <f>E19</f>
        <v>B.Favre</v>
      </c>
      <c r="F75" s="254">
        <f t="shared" si="18"/>
        <v>5</v>
      </c>
      <c r="G75" s="276"/>
      <c r="H75" s="254" t="str">
        <f>VLOOKUP(E75,$E$5:$J$26,4,FALSE)</f>
        <v>C</v>
      </c>
      <c r="I75" s="15" t="s">
        <v>173</v>
      </c>
      <c r="J75" s="280">
        <f>VLOOKUP(E75,$E$5:$J$26,6,FALSE)</f>
        <v>0</v>
      </c>
      <c r="K75" s="281"/>
      <c r="M75" s="60" t="s">
        <v>36</v>
      </c>
      <c r="N75" s="60"/>
      <c r="O75" s="292" t="s">
        <v>308</v>
      </c>
      <c r="P75" s="266" t="str">
        <f>P19</f>
        <v>C.Newsome</v>
      </c>
      <c r="Q75" s="254">
        <f t="shared" si="17"/>
        <v>4</v>
      </c>
      <c r="R75" s="283" t="s">
        <v>100</v>
      </c>
      <c r="S75" s="280"/>
      <c r="T75" s="254">
        <f t="shared" si="20"/>
        <v>2</v>
      </c>
      <c r="U75" s="286" t="s">
        <v>386</v>
      </c>
      <c r="V75" s="254">
        <f t="shared" si="21"/>
        <v>0</v>
      </c>
      <c r="W75" s="281"/>
      <c r="Y75" s="60" t="s">
        <v>36</v>
      </c>
      <c r="Z75" s="60"/>
      <c r="AA75" s="248" t="s">
        <v>145</v>
      </c>
      <c r="AB75" s="389" t="str">
        <f>P19</f>
        <v>C.Newsome</v>
      </c>
      <c r="AC75" s="19">
        <f>Q19</f>
        <v>4</v>
      </c>
    </row>
    <row r="76" spans="2:29" ht="10.5" customHeight="1">
      <c r="B76" s="60" t="s">
        <v>26</v>
      </c>
      <c r="C76" s="60"/>
      <c r="D76" s="248" t="s">
        <v>2</v>
      </c>
      <c r="E76" s="266" t="str">
        <f>E24</f>
        <v>R.Brooks</v>
      </c>
      <c r="F76" s="254">
        <f t="shared" si="18"/>
        <v>4</v>
      </c>
      <c r="G76" s="276"/>
      <c r="H76" s="254" t="str">
        <f>VLOOKUP(E76,$E$5:$J$26,4,FALSE)</f>
        <v>C</v>
      </c>
      <c r="I76" s="15" t="s">
        <v>173</v>
      </c>
      <c r="J76" s="280">
        <f>VLOOKUP(E76,$E$5:$J$26,6,FALSE)</f>
        <v>4</v>
      </c>
      <c r="K76" s="281" t="s">
        <v>322</v>
      </c>
      <c r="M76" s="60" t="s">
        <v>37</v>
      </c>
      <c r="N76" s="60"/>
      <c r="O76" s="292" t="s">
        <v>309</v>
      </c>
      <c r="P76" s="266" t="str">
        <f>P21</f>
        <v>D.Evans</v>
      </c>
      <c r="Q76" s="254">
        <f t="shared" si="17"/>
        <v>4</v>
      </c>
      <c r="R76" s="283" t="s">
        <v>100</v>
      </c>
      <c r="S76" s="280"/>
      <c r="T76" s="254">
        <f t="shared" si="20"/>
        <v>5</v>
      </c>
      <c r="U76" s="286" t="s">
        <v>222</v>
      </c>
      <c r="V76" s="254">
        <f t="shared" si="21"/>
        <v>2</v>
      </c>
      <c r="W76" s="281" t="s">
        <v>216</v>
      </c>
      <c r="Y76" s="60" t="s">
        <v>37</v>
      </c>
      <c r="Z76" s="60"/>
      <c r="AA76" s="248" t="s">
        <v>145</v>
      </c>
      <c r="AB76" s="389" t="str">
        <f>P21</f>
        <v>D.Evans</v>
      </c>
      <c r="AC76" s="19">
        <f>Q21</f>
        <v>4</v>
      </c>
    </row>
    <row r="77" spans="2:29" ht="10.5" customHeight="1">
      <c r="B77" s="60" t="s">
        <v>27</v>
      </c>
      <c r="C77" s="60"/>
      <c r="D77" s="248" t="s">
        <v>2</v>
      </c>
      <c r="E77" s="266" t="str">
        <f>E23</f>
        <v>A.Rison</v>
      </c>
      <c r="F77" s="254">
        <f t="shared" si="18"/>
        <v>4</v>
      </c>
      <c r="G77" s="276"/>
      <c r="H77" s="254" t="str">
        <f>VLOOKUP(E77,$E$5:$J$26,4,FALSE)</f>
        <v>B</v>
      </c>
      <c r="I77" s="15" t="s">
        <v>173</v>
      </c>
      <c r="J77" s="280">
        <f>VLOOKUP(E77,$E$5:$J$26,6,FALSE)</f>
        <v>7</v>
      </c>
      <c r="K77" s="281" t="s">
        <v>229</v>
      </c>
      <c r="M77" s="60" t="s">
        <v>38</v>
      </c>
      <c r="N77" s="60"/>
      <c r="O77" s="248" t="s">
        <v>12</v>
      </c>
      <c r="P77" s="266" t="str">
        <f>P23</f>
        <v>L.Butler</v>
      </c>
      <c r="Q77" s="254">
        <f t="shared" si="17"/>
        <v>5</v>
      </c>
      <c r="R77" s="283" t="s">
        <v>100</v>
      </c>
      <c r="S77" s="280">
        <f t="shared" si="19"/>
        <v>5</v>
      </c>
      <c r="T77" s="254">
        <f t="shared" si="20"/>
        <v>5</v>
      </c>
      <c r="U77" s="286" t="s">
        <v>223</v>
      </c>
      <c r="V77" s="254">
        <f t="shared" si="21"/>
        <v>4</v>
      </c>
      <c r="W77" s="281" t="s">
        <v>242</v>
      </c>
      <c r="Y77" s="60" t="s">
        <v>38</v>
      </c>
      <c r="Z77" s="60"/>
      <c r="AA77" s="292" t="str">
        <f aca="true" t="shared" si="22" ref="AA77:AC78">AA64</f>
        <v>TA-B</v>
      </c>
      <c r="AB77" s="389" t="str">
        <f t="shared" si="22"/>
        <v>D.Howard</v>
      </c>
      <c r="AC77" s="386">
        <f t="shared" si="22"/>
        <v>3</v>
      </c>
    </row>
    <row r="78" spans="2:29" ht="10.5" customHeight="1">
      <c r="B78" s="15" t="s">
        <v>28</v>
      </c>
      <c r="C78" s="15"/>
      <c r="D78" s="8" t="s">
        <v>9</v>
      </c>
      <c r="E78" s="266" t="str">
        <f>E25</f>
        <v>W.Henderson</v>
      </c>
      <c r="F78" s="254">
        <f t="shared" si="18"/>
        <v>4</v>
      </c>
      <c r="G78" s="276">
        <f>F78</f>
        <v>4</v>
      </c>
      <c r="H78" s="254" t="str">
        <f>VLOOKUP(E78,$E$5:$J$26,4,FALSE)</f>
        <v>C</v>
      </c>
      <c r="I78" s="15" t="s">
        <v>173</v>
      </c>
      <c r="J78" s="280">
        <f>VLOOKUP(E78,$E$5:$J$26,6,FALSE)</f>
        <v>4</v>
      </c>
      <c r="K78" s="281" t="s">
        <v>316</v>
      </c>
      <c r="M78" s="15" t="s">
        <v>39</v>
      </c>
      <c r="N78" s="15"/>
      <c r="O78" s="8" t="s">
        <v>11</v>
      </c>
      <c r="P78" s="266" t="str">
        <f>P25</f>
        <v>E.Robinson</v>
      </c>
      <c r="Q78" s="254">
        <f t="shared" si="17"/>
        <v>4</v>
      </c>
      <c r="R78" s="283" t="s">
        <v>100</v>
      </c>
      <c r="S78" s="280"/>
      <c r="T78" s="254">
        <f t="shared" si="20"/>
        <v>6</v>
      </c>
      <c r="U78" s="286" t="s">
        <v>221</v>
      </c>
      <c r="V78" s="254">
        <f t="shared" si="21"/>
        <v>0</v>
      </c>
      <c r="W78" s="281"/>
      <c r="Y78" s="15" t="s">
        <v>39</v>
      </c>
      <c r="Z78" s="15"/>
      <c r="AA78" s="8" t="str">
        <f t="shared" si="22"/>
        <v>TC</v>
      </c>
      <c r="AB78" s="389" t="str">
        <f t="shared" si="22"/>
        <v>M.Prior</v>
      </c>
      <c r="AC78" s="386">
        <f t="shared" si="22"/>
        <v>3</v>
      </c>
    </row>
  </sheetData>
  <mergeCells count="1">
    <mergeCell ref="B1:W2"/>
  </mergeCells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9"/>
  <sheetViews>
    <sheetView showGridLines="0" workbookViewId="0" topLeftCell="A1">
      <selection activeCell="A2" sqref="A2"/>
    </sheetView>
  </sheetViews>
  <sheetFormatPr defaultColWidth="9.140625" defaultRowHeight="12" customHeight="1"/>
  <cols>
    <col min="1" max="1" width="1.7109375" style="1" customWidth="1"/>
    <col min="2" max="2" width="2.7109375" style="1" customWidth="1"/>
    <col min="3" max="3" width="0.85546875" style="1" customWidth="1"/>
    <col min="4" max="4" width="2.7109375" style="1" customWidth="1"/>
    <col min="5" max="5" width="10.7109375" style="1" customWidth="1"/>
    <col min="6" max="8" width="2.7109375" style="1" customWidth="1"/>
    <col min="9" max="9" width="0.85546875" style="1" customWidth="1"/>
    <col min="10" max="10" width="2.7109375" style="1" customWidth="1"/>
    <col min="11" max="12" width="4.7109375" style="1" customWidth="1"/>
    <col min="13" max="13" width="2.7109375" style="1" customWidth="1"/>
    <col min="14" max="14" width="0.85546875" style="1" customWidth="1"/>
    <col min="15" max="15" width="2.7109375" style="1" customWidth="1"/>
    <col min="16" max="16" width="10.7109375" style="1" customWidth="1"/>
    <col min="17" max="17" width="2.7109375" style="1" customWidth="1"/>
    <col min="18" max="18" width="0.85546875" style="1" customWidth="1"/>
    <col min="19" max="20" width="2.7109375" style="1" customWidth="1"/>
    <col min="21" max="21" width="4.7109375" style="1" customWidth="1"/>
    <col min="22" max="22" width="2.7109375" style="1" customWidth="1"/>
    <col min="23" max="24" width="4.7109375" style="1" customWidth="1"/>
    <col min="25" max="25" width="2.7109375" style="1" customWidth="1"/>
    <col min="26" max="26" width="0.85546875" style="1" customWidth="1"/>
    <col min="27" max="27" width="2.7109375" style="1" customWidth="1"/>
    <col min="28" max="28" width="10.7109375" style="1" customWidth="1"/>
    <col min="29" max="29" width="2.7109375" style="1" customWidth="1"/>
    <col min="30" max="31" width="4.7109375" style="1" customWidth="1"/>
    <col min="32" max="32" width="3.28125" style="1" customWidth="1"/>
    <col min="33" max="16384" width="2.7109375" style="1" customWidth="1"/>
  </cols>
  <sheetData>
    <row r="1" spans="2:28" ht="4.5" customHeight="1">
      <c r="B1" s="436" t="s">
        <v>255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Z1" s="387"/>
      <c r="AA1" s="387"/>
      <c r="AB1" s="387"/>
    </row>
    <row r="2" spans="2:29" ht="10.5" customHeight="1" thickBot="1"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Y2" s="316" t="s">
        <v>105</v>
      </c>
      <c r="Z2" s="316"/>
      <c r="AA2" s="316"/>
      <c r="AB2" s="390"/>
      <c r="AC2" s="252">
        <f>SUM(AC3:AC13)</f>
        <v>23</v>
      </c>
    </row>
    <row r="3" spans="25:29" ht="10.5" customHeight="1">
      <c r="Y3" s="1" t="s">
        <v>29</v>
      </c>
      <c r="AA3" s="89" t="s">
        <v>168</v>
      </c>
      <c r="AB3" s="388" t="str">
        <f>P6</f>
        <v>E.Curry</v>
      </c>
      <c r="AC3" s="303">
        <f>Q6</f>
        <v>3</v>
      </c>
    </row>
    <row r="4" spans="2:29" ht="10.5" customHeight="1">
      <c r="B4" s="250" t="s">
        <v>111</v>
      </c>
      <c r="C4" s="251"/>
      <c r="D4" s="251"/>
      <c r="E4" s="251"/>
      <c r="F4" s="255">
        <f>F5+F7+F9+F11+F13+F15+F17+F19+F21+F23+F25</f>
        <v>33</v>
      </c>
      <c r="G4" s="255">
        <f>G7+G9+G11+G13+G15+G17+G21+G25</f>
        <v>26</v>
      </c>
      <c r="H4" s="256" t="s">
        <v>174</v>
      </c>
      <c r="I4" s="251"/>
      <c r="J4" s="257">
        <f>SUM(J5:J26)</f>
        <v>57</v>
      </c>
      <c r="K4" s="258" t="s">
        <v>40</v>
      </c>
      <c r="M4" s="250" t="s">
        <v>113</v>
      </c>
      <c r="N4" s="251"/>
      <c r="O4" s="251"/>
      <c r="P4" s="251"/>
      <c r="Q4" s="259">
        <f>Q5+Q7+Q9+Q11+Q13+Q15+Q17+Q19+Q21+Q23+Q25</f>
        <v>40</v>
      </c>
      <c r="R4" s="260" t="s">
        <v>100</v>
      </c>
      <c r="S4" s="261">
        <f>S5+S7+S9+S11+S13+S15+S17+S23</f>
        <v>29</v>
      </c>
      <c r="T4" s="262">
        <f>SUM(T5:T26)</f>
        <v>28</v>
      </c>
      <c r="U4" s="263" t="s">
        <v>1</v>
      </c>
      <c r="V4" s="264">
        <f>SUM(V5:V26)</f>
        <v>30</v>
      </c>
      <c r="W4" s="265" t="s">
        <v>42</v>
      </c>
      <c r="Y4" s="60" t="s">
        <v>30</v>
      </c>
      <c r="Z4" s="60"/>
      <c r="AA4" s="248" t="s">
        <v>168</v>
      </c>
      <c r="AB4" s="389" t="str">
        <f>E8</f>
        <v>J.Odom</v>
      </c>
      <c r="AC4" s="19">
        <f>F8</f>
        <v>2</v>
      </c>
    </row>
    <row r="5" spans="2:40" ht="10.5" customHeight="1">
      <c r="B5" s="3" t="s">
        <v>18</v>
      </c>
      <c r="D5" s="166" t="s">
        <v>2</v>
      </c>
      <c r="E5" s="253" t="s">
        <v>272</v>
      </c>
      <c r="F5" s="267">
        <v>3</v>
      </c>
      <c r="G5" s="267"/>
      <c r="H5" s="268" t="s">
        <v>145</v>
      </c>
      <c r="I5" s="26" t="s">
        <v>173</v>
      </c>
      <c r="J5" s="269">
        <v>5</v>
      </c>
      <c r="K5" s="270" t="s">
        <v>214</v>
      </c>
      <c r="M5" s="1" t="s">
        <v>29</v>
      </c>
      <c r="O5" s="89" t="s">
        <v>10</v>
      </c>
      <c r="P5" s="253" t="s">
        <v>276</v>
      </c>
      <c r="Q5" s="271">
        <v>4</v>
      </c>
      <c r="R5" s="272" t="s">
        <v>100</v>
      </c>
      <c r="S5" s="273">
        <v>3</v>
      </c>
      <c r="T5" s="274"/>
      <c r="U5" s="275"/>
      <c r="V5" s="276">
        <v>3</v>
      </c>
      <c r="W5" s="270" t="s">
        <v>132</v>
      </c>
      <c r="Y5" s="60" t="s">
        <v>31</v>
      </c>
      <c r="Z5" s="60"/>
      <c r="AA5" s="248" t="s">
        <v>145</v>
      </c>
      <c r="AB5" s="389" t="str">
        <f>P10</f>
        <v>D.DuBose</v>
      </c>
      <c r="AC5" s="19">
        <f>Q10</f>
        <v>2</v>
      </c>
      <c r="AI5" s="277"/>
      <c r="AJ5" s="277"/>
      <c r="AK5" s="277"/>
      <c r="AL5" s="277"/>
      <c r="AM5" s="277"/>
      <c r="AN5" s="277"/>
    </row>
    <row r="6" spans="2:40" ht="10.5" customHeight="1">
      <c r="B6" s="22"/>
      <c r="C6" s="22"/>
      <c r="D6" s="249"/>
      <c r="E6" s="278" t="s">
        <v>259</v>
      </c>
      <c r="F6" s="279">
        <v>2</v>
      </c>
      <c r="G6" s="279"/>
      <c r="H6" s="18" t="s">
        <v>5</v>
      </c>
      <c r="I6" s="15" t="s">
        <v>173</v>
      </c>
      <c r="J6" s="280">
        <v>6</v>
      </c>
      <c r="K6" s="281" t="s">
        <v>297</v>
      </c>
      <c r="M6" s="22"/>
      <c r="N6" s="22"/>
      <c r="O6" s="249"/>
      <c r="P6" s="278" t="s">
        <v>282</v>
      </c>
      <c r="Q6" s="282">
        <v>3</v>
      </c>
      <c r="R6" s="283" t="s">
        <v>100</v>
      </c>
      <c r="S6" s="284">
        <v>3</v>
      </c>
      <c r="T6" s="285"/>
      <c r="U6" s="286"/>
      <c r="V6" s="254">
        <v>4</v>
      </c>
      <c r="W6" s="281" t="s">
        <v>318</v>
      </c>
      <c r="Y6" s="60" t="s">
        <v>32</v>
      </c>
      <c r="Z6" s="60"/>
      <c r="AA6" s="248" t="s">
        <v>168</v>
      </c>
      <c r="AB6" s="389" t="str">
        <f>E10</f>
        <v>J.Diaz</v>
      </c>
      <c r="AC6" s="19">
        <f>F10</f>
        <v>2</v>
      </c>
      <c r="AI6" s="277"/>
      <c r="AJ6" s="277"/>
      <c r="AK6" s="277"/>
      <c r="AL6" s="277"/>
      <c r="AM6" s="277"/>
      <c r="AN6" s="277"/>
    </row>
    <row r="7" spans="2:40" ht="10.5" customHeight="1">
      <c r="B7" s="60" t="s">
        <v>19</v>
      </c>
      <c r="C7" s="60"/>
      <c r="D7" s="248" t="s">
        <v>3</v>
      </c>
      <c r="E7" s="266" t="s">
        <v>260</v>
      </c>
      <c r="F7" s="279">
        <v>4</v>
      </c>
      <c r="G7" s="279">
        <f>F7</f>
        <v>4</v>
      </c>
      <c r="H7" s="247"/>
      <c r="I7" s="60"/>
      <c r="J7" s="287"/>
      <c r="K7" s="288"/>
      <c r="M7" s="60" t="s">
        <v>30</v>
      </c>
      <c r="N7" s="60"/>
      <c r="O7" s="248" t="s">
        <v>14</v>
      </c>
      <c r="P7" s="266" t="s">
        <v>277</v>
      </c>
      <c r="Q7" s="282">
        <v>4</v>
      </c>
      <c r="R7" s="283" t="s">
        <v>100</v>
      </c>
      <c r="S7" s="284">
        <v>4</v>
      </c>
      <c r="T7" s="285"/>
      <c r="U7" s="286"/>
      <c r="V7" s="254">
        <v>6</v>
      </c>
      <c r="W7" s="281" t="s">
        <v>221</v>
      </c>
      <c r="Y7" s="60" t="s">
        <v>33</v>
      </c>
      <c r="Z7" s="60"/>
      <c r="AA7" s="248" t="s">
        <v>168</v>
      </c>
      <c r="AB7" s="389" t="str">
        <f>P8</f>
        <v>M.Jones</v>
      </c>
      <c r="AC7" s="19">
        <f>Q8</f>
        <v>3</v>
      </c>
      <c r="AI7" s="383"/>
      <c r="AJ7" s="383"/>
      <c r="AK7" s="383"/>
      <c r="AL7" s="383"/>
      <c r="AM7" s="383"/>
      <c r="AN7" s="277"/>
    </row>
    <row r="8" spans="2:40" ht="10.5" customHeight="1">
      <c r="B8" s="22"/>
      <c r="C8" s="22"/>
      <c r="D8" s="249"/>
      <c r="E8" s="278" t="s">
        <v>265</v>
      </c>
      <c r="F8" s="279">
        <v>2</v>
      </c>
      <c r="G8" s="279">
        <f aca="true" t="shared" si="0" ref="G8:G18">F8</f>
        <v>2</v>
      </c>
      <c r="H8" s="88"/>
      <c r="J8" s="289"/>
      <c r="K8" s="290"/>
      <c r="M8" s="22"/>
      <c r="N8" s="22"/>
      <c r="O8" s="291"/>
      <c r="P8" s="278" t="s">
        <v>280</v>
      </c>
      <c r="Q8" s="282">
        <v>3</v>
      </c>
      <c r="R8" s="283" t="s">
        <v>100</v>
      </c>
      <c r="S8" s="284">
        <v>3</v>
      </c>
      <c r="T8" s="285"/>
      <c r="U8" s="286"/>
      <c r="V8" s="254">
        <v>2</v>
      </c>
      <c r="W8" s="281" t="s">
        <v>217</v>
      </c>
      <c r="Y8" s="60" t="s">
        <v>34</v>
      </c>
      <c r="Z8" s="60"/>
      <c r="AA8" s="248" t="s">
        <v>145</v>
      </c>
      <c r="AB8" s="389" t="str">
        <f>P16</f>
        <v>L.Jones</v>
      </c>
      <c r="AC8" s="19">
        <f>Q16</f>
        <v>2</v>
      </c>
      <c r="AE8" s="293"/>
      <c r="AF8" s="289"/>
      <c r="AI8" s="289"/>
      <c r="AJ8" s="296"/>
      <c r="AK8" s="383"/>
      <c r="AL8" s="383"/>
      <c r="AM8" s="383"/>
      <c r="AN8" s="277"/>
    </row>
    <row r="9" spans="2:40" ht="10.5" customHeight="1">
      <c r="B9" s="60" t="s">
        <v>20</v>
      </c>
      <c r="C9" s="60"/>
      <c r="D9" s="248" t="s">
        <v>4</v>
      </c>
      <c r="E9" s="266" t="s">
        <v>261</v>
      </c>
      <c r="F9" s="279">
        <v>3</v>
      </c>
      <c r="G9" s="279">
        <f t="shared" si="0"/>
        <v>3</v>
      </c>
      <c r="H9" s="88"/>
      <c r="J9" s="289"/>
      <c r="K9" s="290"/>
      <c r="M9" s="60" t="s">
        <v>31</v>
      </c>
      <c r="N9" s="60"/>
      <c r="O9" s="292" t="s">
        <v>15</v>
      </c>
      <c r="P9" s="266" t="s">
        <v>278</v>
      </c>
      <c r="Q9" s="282">
        <v>4</v>
      </c>
      <c r="R9" s="283" t="s">
        <v>100</v>
      </c>
      <c r="S9" s="284">
        <v>5</v>
      </c>
      <c r="T9" s="285">
        <v>4</v>
      </c>
      <c r="U9" s="286" t="s">
        <v>311</v>
      </c>
      <c r="V9" s="254">
        <v>3</v>
      </c>
      <c r="W9" s="281" t="s">
        <v>133</v>
      </c>
      <c r="Y9" s="60" t="s">
        <v>35</v>
      </c>
      <c r="Z9" s="60"/>
      <c r="AA9" s="248" t="s">
        <v>145</v>
      </c>
      <c r="AB9" s="389" t="str">
        <f>P18</f>
        <v>J.Gooch</v>
      </c>
      <c r="AC9" s="19">
        <f>Q18</f>
        <v>2</v>
      </c>
      <c r="AI9" s="383"/>
      <c r="AJ9" s="383"/>
      <c r="AK9" s="383"/>
      <c r="AL9" s="383"/>
      <c r="AM9" s="383"/>
      <c r="AN9" s="277"/>
    </row>
    <row r="10" spans="2:40" ht="10.5" customHeight="1">
      <c r="B10" s="22"/>
      <c r="C10" s="22"/>
      <c r="D10" s="249"/>
      <c r="E10" s="278" t="s">
        <v>300</v>
      </c>
      <c r="F10" s="279">
        <v>2</v>
      </c>
      <c r="G10" s="279">
        <f t="shared" si="0"/>
        <v>2</v>
      </c>
      <c r="H10" s="88"/>
      <c r="J10" s="289"/>
      <c r="K10" s="290"/>
      <c r="M10" s="22"/>
      <c r="N10" s="22"/>
      <c r="O10" s="291"/>
      <c r="P10" s="278" t="s">
        <v>302</v>
      </c>
      <c r="Q10" s="282">
        <v>2</v>
      </c>
      <c r="R10" s="283" t="s">
        <v>100</v>
      </c>
      <c r="S10" s="284">
        <v>2</v>
      </c>
      <c r="T10" s="285"/>
      <c r="U10" s="286"/>
      <c r="V10" s="254"/>
      <c r="W10" s="281"/>
      <c r="Y10" s="60" t="s">
        <v>36</v>
      </c>
      <c r="Z10" s="60"/>
      <c r="AA10" s="248" t="s">
        <v>145</v>
      </c>
      <c r="AB10" s="389" t="str">
        <f>P22</f>
        <v>K.Gant</v>
      </c>
      <c r="AC10" s="19">
        <f>Q22</f>
        <v>2</v>
      </c>
      <c r="AI10" s="277"/>
      <c r="AJ10" s="277"/>
      <c r="AK10" s="277"/>
      <c r="AL10" s="277"/>
      <c r="AM10" s="277"/>
      <c r="AN10" s="277"/>
    </row>
    <row r="11" spans="2:40" ht="10.5" customHeight="1">
      <c r="B11" s="60" t="s">
        <v>21</v>
      </c>
      <c r="C11" s="60"/>
      <c r="D11" s="248" t="s">
        <v>5</v>
      </c>
      <c r="E11" s="266" t="s">
        <v>262</v>
      </c>
      <c r="F11" s="279">
        <v>4</v>
      </c>
      <c r="G11" s="279">
        <f t="shared" si="0"/>
        <v>4</v>
      </c>
      <c r="H11" s="88"/>
      <c r="J11" s="289"/>
      <c r="K11" s="290"/>
      <c r="M11" s="60" t="s">
        <v>32</v>
      </c>
      <c r="N11" s="60"/>
      <c r="O11" s="248" t="s">
        <v>7</v>
      </c>
      <c r="P11" s="266" t="s">
        <v>279</v>
      </c>
      <c r="Q11" s="282">
        <v>4</v>
      </c>
      <c r="R11" s="283" t="s">
        <v>100</v>
      </c>
      <c r="S11" s="284">
        <v>3</v>
      </c>
      <c r="T11" s="285"/>
      <c r="U11" s="286"/>
      <c r="V11" s="254">
        <v>1</v>
      </c>
      <c r="W11" s="281" t="s">
        <v>220</v>
      </c>
      <c r="Y11" s="60" t="s">
        <v>37</v>
      </c>
      <c r="Z11" s="60"/>
      <c r="AA11" s="248" t="s">
        <v>145</v>
      </c>
      <c r="AB11" s="389" t="str">
        <f>P24</f>
        <v>C.Mincy</v>
      </c>
      <c r="AC11" s="19">
        <f>Q24</f>
        <v>2</v>
      </c>
      <c r="AI11" s="277"/>
      <c r="AJ11" s="277"/>
      <c r="AK11" s="277"/>
      <c r="AL11" s="277"/>
      <c r="AM11" s="277"/>
      <c r="AN11" s="277"/>
    </row>
    <row r="12" spans="2:40" ht="10.5" customHeight="1">
      <c r="B12" s="22"/>
      <c r="C12" s="22"/>
      <c r="D12" s="249"/>
      <c r="E12" s="278"/>
      <c r="F12" s="279"/>
      <c r="G12" s="279">
        <f t="shared" si="0"/>
        <v>0</v>
      </c>
      <c r="H12" s="88"/>
      <c r="J12" s="289"/>
      <c r="K12" s="290"/>
      <c r="M12" s="22"/>
      <c r="N12" s="22"/>
      <c r="O12" s="249"/>
      <c r="P12" s="278" t="s">
        <v>304</v>
      </c>
      <c r="Q12" s="282">
        <v>2</v>
      </c>
      <c r="R12" s="283" t="s">
        <v>100</v>
      </c>
      <c r="S12" s="284">
        <v>2</v>
      </c>
      <c r="T12" s="285"/>
      <c r="U12" s="286"/>
      <c r="V12" s="254"/>
      <c r="W12" s="281"/>
      <c r="Y12" s="60" t="s">
        <v>38</v>
      </c>
      <c r="Z12" s="60"/>
      <c r="AA12" s="248" t="s">
        <v>145</v>
      </c>
      <c r="AB12" s="389" t="str">
        <f>P26</f>
        <v>T.Bouie</v>
      </c>
      <c r="AC12" s="19">
        <f>Q26</f>
        <v>2</v>
      </c>
      <c r="AI12" s="277"/>
      <c r="AJ12" s="277"/>
      <c r="AK12" s="277"/>
      <c r="AL12" s="277"/>
      <c r="AM12" s="277"/>
      <c r="AN12" s="277"/>
    </row>
    <row r="13" spans="2:40" ht="10.5" customHeight="1">
      <c r="B13" s="60" t="s">
        <v>22</v>
      </c>
      <c r="C13" s="60"/>
      <c r="D13" s="248" t="s">
        <v>6</v>
      </c>
      <c r="E13" s="266" t="s">
        <v>263</v>
      </c>
      <c r="F13" s="279">
        <v>2</v>
      </c>
      <c r="G13" s="279">
        <f t="shared" si="0"/>
        <v>2</v>
      </c>
      <c r="H13" s="88"/>
      <c r="J13" s="289"/>
      <c r="K13" s="290"/>
      <c r="M13" s="60" t="s">
        <v>33</v>
      </c>
      <c r="N13" s="60"/>
      <c r="O13" s="248" t="s">
        <v>13</v>
      </c>
      <c r="P13" s="266" t="s">
        <v>281</v>
      </c>
      <c r="Q13" s="282">
        <v>3</v>
      </c>
      <c r="R13" s="283" t="s">
        <v>100</v>
      </c>
      <c r="S13" s="284">
        <v>4</v>
      </c>
      <c r="T13" s="285"/>
      <c r="U13" s="286"/>
      <c r="V13" s="254">
        <v>5</v>
      </c>
      <c r="W13" s="281" t="s">
        <v>222</v>
      </c>
      <c r="Y13" s="15" t="s">
        <v>39</v>
      </c>
      <c r="Z13" s="15"/>
      <c r="AA13" s="8" t="s">
        <v>143</v>
      </c>
      <c r="AB13" s="389" t="s">
        <v>256</v>
      </c>
      <c r="AC13" s="386">
        <v>1</v>
      </c>
      <c r="AI13" s="277"/>
      <c r="AJ13" s="277"/>
      <c r="AK13" s="277"/>
      <c r="AL13" s="277"/>
      <c r="AM13" s="277"/>
      <c r="AN13" s="277"/>
    </row>
    <row r="14" spans="2:40" ht="10.5" customHeight="1">
      <c r="B14" s="22"/>
      <c r="C14" s="22"/>
      <c r="D14" s="249"/>
      <c r="E14" s="278"/>
      <c r="F14" s="279"/>
      <c r="G14" s="279">
        <f t="shared" si="0"/>
        <v>0</v>
      </c>
      <c r="H14" s="88"/>
      <c r="J14" s="289"/>
      <c r="K14" s="290"/>
      <c r="M14" s="22"/>
      <c r="N14" s="22"/>
      <c r="O14" s="249"/>
      <c r="P14" s="278"/>
      <c r="Q14" s="282"/>
      <c r="R14" s="283" t="s">
        <v>100</v>
      </c>
      <c r="S14" s="284"/>
      <c r="T14" s="285"/>
      <c r="U14" s="286"/>
      <c r="V14" s="254"/>
      <c r="W14" s="281"/>
      <c r="AB14" s="293"/>
      <c r="AC14" s="60"/>
      <c r="AI14" s="277"/>
      <c r="AJ14" s="277"/>
      <c r="AK14" s="277"/>
      <c r="AL14" s="277"/>
      <c r="AM14" s="277"/>
      <c r="AN14" s="277"/>
    </row>
    <row r="15" spans="2:40" ht="10.5" customHeight="1">
      <c r="B15" s="60" t="s">
        <v>23</v>
      </c>
      <c r="C15" s="60"/>
      <c r="D15" s="248" t="s">
        <v>7</v>
      </c>
      <c r="E15" s="266" t="s">
        <v>264</v>
      </c>
      <c r="F15" s="279">
        <v>3</v>
      </c>
      <c r="G15" s="279">
        <f t="shared" si="0"/>
        <v>3</v>
      </c>
      <c r="H15" s="88"/>
      <c r="J15" s="289"/>
      <c r="K15" s="290"/>
      <c r="M15" s="60" t="s">
        <v>34</v>
      </c>
      <c r="N15" s="60"/>
      <c r="O15" s="292" t="s">
        <v>170</v>
      </c>
      <c r="P15" s="266" t="s">
        <v>284</v>
      </c>
      <c r="Q15" s="282">
        <v>5</v>
      </c>
      <c r="R15" s="283" t="s">
        <v>100</v>
      </c>
      <c r="S15" s="284">
        <v>4</v>
      </c>
      <c r="T15" s="285"/>
      <c r="U15" s="286"/>
      <c r="V15" s="254">
        <v>4</v>
      </c>
      <c r="W15" s="281" t="s">
        <v>317</v>
      </c>
      <c r="Y15" s="250" t="s">
        <v>104</v>
      </c>
      <c r="Z15" s="251"/>
      <c r="AA15" s="251"/>
      <c r="AB15" s="294"/>
      <c r="AC15" s="252">
        <f>SUM(AC16:AC26)</f>
        <v>28</v>
      </c>
      <c r="AI15" s="277"/>
      <c r="AJ15" s="277"/>
      <c r="AK15" s="277"/>
      <c r="AL15" s="277"/>
      <c r="AM15" s="277"/>
      <c r="AN15" s="277"/>
    </row>
    <row r="16" spans="2:40" ht="10.5" customHeight="1">
      <c r="B16" s="22"/>
      <c r="C16" s="22"/>
      <c r="D16" s="249"/>
      <c r="E16" s="278"/>
      <c r="F16" s="279"/>
      <c r="G16" s="279">
        <f t="shared" si="0"/>
        <v>0</v>
      </c>
      <c r="H16" s="88"/>
      <c r="J16" s="289"/>
      <c r="K16" s="290"/>
      <c r="M16" s="22"/>
      <c r="N16" s="22"/>
      <c r="O16" s="291"/>
      <c r="P16" s="278" t="s">
        <v>305</v>
      </c>
      <c r="Q16" s="282">
        <v>2</v>
      </c>
      <c r="R16" s="283" t="s">
        <v>100</v>
      </c>
      <c r="S16" s="284">
        <v>2</v>
      </c>
      <c r="T16" s="285"/>
      <c r="U16" s="286"/>
      <c r="V16" s="254"/>
      <c r="W16" s="281"/>
      <c r="Y16" s="1" t="s">
        <v>18</v>
      </c>
      <c r="AA16" s="89" t="s">
        <v>0</v>
      </c>
      <c r="AB16" s="388" t="str">
        <f>E8</f>
        <v>J.Odom</v>
      </c>
      <c r="AC16" s="323">
        <f>F8</f>
        <v>2</v>
      </c>
      <c r="AI16" s="277"/>
      <c r="AJ16" s="277"/>
      <c r="AK16" s="277"/>
      <c r="AL16" s="277"/>
      <c r="AM16" s="277"/>
      <c r="AN16" s="277"/>
    </row>
    <row r="17" spans="2:40" ht="10.5" customHeight="1">
      <c r="B17" s="60" t="s">
        <v>24</v>
      </c>
      <c r="C17" s="60"/>
      <c r="D17" s="248" t="s">
        <v>99</v>
      </c>
      <c r="E17" s="266" t="s">
        <v>266</v>
      </c>
      <c r="F17" s="279">
        <v>3</v>
      </c>
      <c r="G17" s="279">
        <f t="shared" si="0"/>
        <v>3</v>
      </c>
      <c r="H17" s="18" t="s">
        <v>5</v>
      </c>
      <c r="I17" s="15" t="s">
        <v>173</v>
      </c>
      <c r="J17" s="280">
        <v>6</v>
      </c>
      <c r="K17" s="281" t="s">
        <v>213</v>
      </c>
      <c r="M17" s="60" t="s">
        <v>35</v>
      </c>
      <c r="N17" s="60"/>
      <c r="O17" s="292" t="s">
        <v>171</v>
      </c>
      <c r="P17" s="266" t="s">
        <v>283</v>
      </c>
      <c r="Q17" s="282">
        <v>4</v>
      </c>
      <c r="R17" s="283" t="s">
        <v>100</v>
      </c>
      <c r="S17" s="284">
        <v>3</v>
      </c>
      <c r="T17" s="285">
        <v>2</v>
      </c>
      <c r="U17" s="286" t="s">
        <v>313</v>
      </c>
      <c r="V17" s="254"/>
      <c r="W17" s="281"/>
      <c r="Y17" s="60" t="s">
        <v>19</v>
      </c>
      <c r="Z17" s="60"/>
      <c r="AA17" s="248" t="s">
        <v>3</v>
      </c>
      <c r="AB17" s="389" t="str">
        <f>E7</f>
        <v>P. Gruber</v>
      </c>
      <c r="AC17" s="19">
        <f>F7</f>
        <v>4</v>
      </c>
      <c r="AI17" s="277"/>
      <c r="AJ17" s="277"/>
      <c r="AK17" s="277"/>
      <c r="AL17" s="277"/>
      <c r="AM17" s="277"/>
      <c r="AN17" s="277"/>
    </row>
    <row r="18" spans="2:40" ht="10.5" customHeight="1">
      <c r="B18" s="22"/>
      <c r="C18" s="22"/>
      <c r="D18" s="249"/>
      <c r="E18" s="278" t="s">
        <v>267</v>
      </c>
      <c r="F18" s="279">
        <v>2</v>
      </c>
      <c r="G18" s="279">
        <f t="shared" si="0"/>
        <v>2</v>
      </c>
      <c r="H18" s="18" t="s">
        <v>5</v>
      </c>
      <c r="I18" s="15" t="s">
        <v>173</v>
      </c>
      <c r="J18" s="280">
        <v>9</v>
      </c>
      <c r="K18" s="281" t="s">
        <v>295</v>
      </c>
      <c r="M18" s="22"/>
      <c r="N18" s="22"/>
      <c r="O18" s="291"/>
      <c r="P18" s="278" t="s">
        <v>285</v>
      </c>
      <c r="Q18" s="282">
        <v>2</v>
      </c>
      <c r="R18" s="283" t="s">
        <v>100</v>
      </c>
      <c r="S18" s="284">
        <v>2</v>
      </c>
      <c r="T18" s="285"/>
      <c r="U18" s="286"/>
      <c r="V18" s="254"/>
      <c r="W18" s="281"/>
      <c r="Y18" s="60" t="s">
        <v>20</v>
      </c>
      <c r="Z18" s="60"/>
      <c r="AA18" s="248" t="s">
        <v>4</v>
      </c>
      <c r="AB18" s="389" t="str">
        <f>E9</f>
        <v>J.Pyne</v>
      </c>
      <c r="AC18" s="19">
        <f>F9</f>
        <v>3</v>
      </c>
      <c r="AI18" s="277"/>
      <c r="AJ18" s="277"/>
      <c r="AK18" s="277"/>
      <c r="AL18" s="277"/>
      <c r="AM18" s="277"/>
      <c r="AN18" s="277"/>
    </row>
    <row r="19" spans="2:40" ht="10.5" customHeight="1">
      <c r="B19" s="60" t="s">
        <v>25</v>
      </c>
      <c r="C19" s="60"/>
      <c r="D19" s="248" t="s">
        <v>8</v>
      </c>
      <c r="E19" s="266" t="s">
        <v>268</v>
      </c>
      <c r="F19" s="279">
        <v>2</v>
      </c>
      <c r="G19" s="279"/>
      <c r="H19" s="18" t="s">
        <v>5</v>
      </c>
      <c r="I19" s="15" t="s">
        <v>173</v>
      </c>
      <c r="J19" s="280"/>
      <c r="K19" s="281"/>
      <c r="M19" s="60" t="s">
        <v>36</v>
      </c>
      <c r="N19" s="60"/>
      <c r="O19" s="292" t="s">
        <v>308</v>
      </c>
      <c r="P19" s="266" t="s">
        <v>287</v>
      </c>
      <c r="Q19" s="282">
        <v>3</v>
      </c>
      <c r="R19" s="283" t="s">
        <v>100</v>
      </c>
      <c r="S19" s="284">
        <v>3</v>
      </c>
      <c r="T19" s="285">
        <v>1</v>
      </c>
      <c r="U19" s="286" t="s">
        <v>314</v>
      </c>
      <c r="V19" s="254">
        <v>1</v>
      </c>
      <c r="W19" s="281" t="s">
        <v>252</v>
      </c>
      <c r="Y19" s="60" t="s">
        <v>21</v>
      </c>
      <c r="Z19" s="60"/>
      <c r="AA19" s="248" t="s">
        <v>5</v>
      </c>
      <c r="AB19" s="389" t="str">
        <f>E11</f>
        <v>T.Mayberry</v>
      </c>
      <c r="AC19" s="19">
        <f>F11</f>
        <v>4</v>
      </c>
      <c r="AI19" s="277"/>
      <c r="AJ19" s="277"/>
      <c r="AK19" s="277"/>
      <c r="AL19" s="277"/>
      <c r="AM19" s="277"/>
      <c r="AN19" s="277"/>
    </row>
    <row r="20" spans="2:29" ht="10.5" customHeight="1">
      <c r="B20" s="22"/>
      <c r="C20" s="22"/>
      <c r="D20" s="249"/>
      <c r="E20" s="278" t="s">
        <v>269</v>
      </c>
      <c r="F20" s="279">
        <v>2</v>
      </c>
      <c r="G20" s="279"/>
      <c r="H20" s="18" t="s">
        <v>5</v>
      </c>
      <c r="I20" s="15" t="s">
        <v>173</v>
      </c>
      <c r="J20" s="280"/>
      <c r="K20" s="281"/>
      <c r="M20" s="22"/>
      <c r="N20" s="22"/>
      <c r="O20" s="249"/>
      <c r="P20" s="278" t="s">
        <v>288</v>
      </c>
      <c r="Q20" s="282">
        <v>3</v>
      </c>
      <c r="R20" s="283" t="s">
        <v>100</v>
      </c>
      <c r="S20" s="284">
        <v>3</v>
      </c>
      <c r="T20" s="285">
        <v>4</v>
      </c>
      <c r="U20" s="286" t="s">
        <v>316</v>
      </c>
      <c r="V20" s="254"/>
      <c r="W20" s="281"/>
      <c r="Y20" s="60" t="s">
        <v>22</v>
      </c>
      <c r="Z20" s="60"/>
      <c r="AA20" s="248" t="s">
        <v>6</v>
      </c>
      <c r="AB20" s="389" t="str">
        <f>E13</f>
        <v>I.Beckles</v>
      </c>
      <c r="AC20" s="19">
        <f>F13</f>
        <v>2</v>
      </c>
    </row>
    <row r="21" spans="2:29" ht="10.5" customHeight="1">
      <c r="B21" s="60" t="s">
        <v>26</v>
      </c>
      <c r="C21" s="60"/>
      <c r="D21" s="248" t="s">
        <v>98</v>
      </c>
      <c r="E21" s="266" t="s">
        <v>270</v>
      </c>
      <c r="F21" s="279">
        <v>3</v>
      </c>
      <c r="G21" s="279">
        <f>F21</f>
        <v>3</v>
      </c>
      <c r="H21" s="18" t="s">
        <v>5</v>
      </c>
      <c r="I21" s="15" t="s">
        <v>173</v>
      </c>
      <c r="J21" s="280">
        <v>1</v>
      </c>
      <c r="K21" s="281" t="s">
        <v>294</v>
      </c>
      <c r="M21" s="60" t="s">
        <v>37</v>
      </c>
      <c r="N21" s="60"/>
      <c r="O21" s="292" t="s">
        <v>309</v>
      </c>
      <c r="P21" s="266" t="s">
        <v>286</v>
      </c>
      <c r="Q21" s="282">
        <v>3</v>
      </c>
      <c r="R21" s="283" t="s">
        <v>100</v>
      </c>
      <c r="S21" s="284">
        <v>3</v>
      </c>
      <c r="T21" s="285">
        <v>7</v>
      </c>
      <c r="U21" s="286" t="s">
        <v>212</v>
      </c>
      <c r="V21" s="254"/>
      <c r="W21" s="281"/>
      <c r="Y21" s="60" t="s">
        <v>23</v>
      </c>
      <c r="Z21" s="60"/>
      <c r="AA21" s="248" t="s">
        <v>7</v>
      </c>
      <c r="AB21" s="389" t="str">
        <f>E15</f>
        <v>D.Riesenberg</v>
      </c>
      <c r="AC21" s="19">
        <f>F15</f>
        <v>3</v>
      </c>
    </row>
    <row r="22" spans="2:29" ht="10.5" customHeight="1">
      <c r="B22" s="22"/>
      <c r="C22" s="22"/>
      <c r="D22" s="249"/>
      <c r="E22" s="278" t="s">
        <v>271</v>
      </c>
      <c r="F22" s="279">
        <v>2</v>
      </c>
      <c r="G22" s="279">
        <f>F22</f>
        <v>2</v>
      </c>
      <c r="H22" s="18" t="s">
        <v>5</v>
      </c>
      <c r="I22" s="15" t="s">
        <v>173</v>
      </c>
      <c r="J22" s="280">
        <v>2</v>
      </c>
      <c r="K22" s="281" t="s">
        <v>298</v>
      </c>
      <c r="M22" s="22"/>
      <c r="N22" s="22"/>
      <c r="O22" s="249"/>
      <c r="P22" s="278" t="s">
        <v>303</v>
      </c>
      <c r="Q22" s="282">
        <v>2</v>
      </c>
      <c r="R22" s="283" t="s">
        <v>100</v>
      </c>
      <c r="S22" s="284">
        <v>2</v>
      </c>
      <c r="T22" s="285"/>
      <c r="U22" s="286"/>
      <c r="V22" s="254"/>
      <c r="W22" s="281"/>
      <c r="Y22" s="60" t="s">
        <v>24</v>
      </c>
      <c r="Z22" s="60"/>
      <c r="AA22" s="248" t="s">
        <v>0</v>
      </c>
      <c r="AB22" s="389" t="str">
        <f>E10</f>
        <v>J.Diaz</v>
      </c>
      <c r="AC22" s="19">
        <f>F10</f>
        <v>2</v>
      </c>
    </row>
    <row r="23" spans="2:29" ht="10.5" customHeight="1">
      <c r="B23" s="60" t="s">
        <v>27</v>
      </c>
      <c r="C23" s="60"/>
      <c r="D23" s="248" t="s">
        <v>2</v>
      </c>
      <c r="E23" s="253" t="s">
        <v>258</v>
      </c>
      <c r="F23" s="267">
        <v>2</v>
      </c>
      <c r="G23" s="279"/>
      <c r="H23" s="18" t="s">
        <v>145</v>
      </c>
      <c r="I23" s="15" t="s">
        <v>173</v>
      </c>
      <c r="J23" s="280">
        <v>4</v>
      </c>
      <c r="K23" s="281" t="s">
        <v>293</v>
      </c>
      <c r="M23" s="60" t="s">
        <v>38</v>
      </c>
      <c r="N23" s="60"/>
      <c r="O23" s="248" t="s">
        <v>12</v>
      </c>
      <c r="P23" s="266" t="s">
        <v>289</v>
      </c>
      <c r="Q23" s="282">
        <v>3</v>
      </c>
      <c r="R23" s="283" t="s">
        <v>100</v>
      </c>
      <c r="S23" s="284">
        <v>3</v>
      </c>
      <c r="T23" s="285">
        <v>3</v>
      </c>
      <c r="U23" s="286" t="s">
        <v>312</v>
      </c>
      <c r="V23" s="254">
        <v>1</v>
      </c>
      <c r="W23" s="281" t="s">
        <v>219</v>
      </c>
      <c r="Y23" s="60" t="s">
        <v>25</v>
      </c>
      <c r="Z23" s="60"/>
      <c r="AA23" s="248" t="s">
        <v>8</v>
      </c>
      <c r="AB23" s="389" t="str">
        <f>E20</f>
        <v>C.Weldon</v>
      </c>
      <c r="AC23" s="19">
        <f>F20</f>
        <v>2</v>
      </c>
    </row>
    <row r="24" spans="2:29" ht="10.5" customHeight="1">
      <c r="B24" s="22"/>
      <c r="C24" s="22"/>
      <c r="D24" s="249"/>
      <c r="E24" s="278" t="s">
        <v>273</v>
      </c>
      <c r="F24" s="279">
        <v>2</v>
      </c>
      <c r="G24" s="279"/>
      <c r="H24" s="18" t="s">
        <v>5</v>
      </c>
      <c r="I24" s="15" t="s">
        <v>173</v>
      </c>
      <c r="J24" s="280">
        <v>8</v>
      </c>
      <c r="K24" s="281" t="s">
        <v>296</v>
      </c>
      <c r="M24" s="22"/>
      <c r="N24" s="22"/>
      <c r="O24" s="249"/>
      <c r="P24" s="278" t="s">
        <v>290</v>
      </c>
      <c r="Q24" s="282">
        <v>2</v>
      </c>
      <c r="R24" s="283" t="s">
        <v>100</v>
      </c>
      <c r="S24" s="284">
        <v>2</v>
      </c>
      <c r="T24" s="285">
        <v>5</v>
      </c>
      <c r="U24" s="286" t="s">
        <v>315</v>
      </c>
      <c r="V24" s="254"/>
      <c r="W24" s="281"/>
      <c r="Y24" s="60" t="s">
        <v>26</v>
      </c>
      <c r="Z24" s="60"/>
      <c r="AA24" s="248" t="s">
        <v>145</v>
      </c>
      <c r="AB24" s="389" t="str">
        <f>E17</f>
        <v>J.Harris</v>
      </c>
      <c r="AC24" s="19">
        <f>F17</f>
        <v>3</v>
      </c>
    </row>
    <row r="25" spans="2:29" ht="10.5" customHeight="1">
      <c r="B25" s="60" t="s">
        <v>28</v>
      </c>
      <c r="C25" s="60"/>
      <c r="D25" s="248" t="s">
        <v>9</v>
      </c>
      <c r="E25" s="266" t="s">
        <v>274</v>
      </c>
      <c r="F25" s="279">
        <v>4</v>
      </c>
      <c r="G25" s="279">
        <f>F25</f>
        <v>4</v>
      </c>
      <c r="H25" s="18" t="s">
        <v>275</v>
      </c>
      <c r="I25" s="15" t="s">
        <v>173</v>
      </c>
      <c r="J25" s="280">
        <v>7</v>
      </c>
      <c r="K25" s="281" t="s">
        <v>212</v>
      </c>
      <c r="M25" s="60" t="s">
        <v>39</v>
      </c>
      <c r="N25" s="60"/>
      <c r="O25" s="248" t="s">
        <v>11</v>
      </c>
      <c r="P25" s="266" t="s">
        <v>291</v>
      </c>
      <c r="Q25" s="282">
        <v>3</v>
      </c>
      <c r="R25" s="283" t="s">
        <v>100</v>
      </c>
      <c r="S25" s="284">
        <v>3</v>
      </c>
      <c r="T25" s="285">
        <v>2</v>
      </c>
      <c r="U25" s="286" t="s">
        <v>224</v>
      </c>
      <c r="V25" s="254"/>
      <c r="W25" s="281"/>
      <c r="Y25" s="60" t="s">
        <v>27</v>
      </c>
      <c r="Z25" s="60"/>
      <c r="AA25" s="248" t="s">
        <v>145</v>
      </c>
      <c r="AB25" s="389" t="str">
        <f>E18</f>
        <v>D.Moore</v>
      </c>
      <c r="AC25" s="19">
        <f>F18</f>
        <v>2</v>
      </c>
    </row>
    <row r="26" spans="2:29" ht="10.5" customHeight="1">
      <c r="B26" s="22"/>
      <c r="C26" s="22"/>
      <c r="D26" s="249"/>
      <c r="E26" s="278" t="s">
        <v>301</v>
      </c>
      <c r="F26" s="279">
        <v>2</v>
      </c>
      <c r="G26" s="279">
        <f>F26</f>
        <v>2</v>
      </c>
      <c r="H26" s="18" t="s">
        <v>5</v>
      </c>
      <c r="I26" s="15" t="s">
        <v>173</v>
      </c>
      <c r="J26" s="280">
        <v>9</v>
      </c>
      <c r="K26" s="281" t="s">
        <v>299</v>
      </c>
      <c r="M26" s="22"/>
      <c r="N26" s="22"/>
      <c r="O26" s="291"/>
      <c r="P26" s="278" t="s">
        <v>292</v>
      </c>
      <c r="Q26" s="282">
        <v>2</v>
      </c>
      <c r="R26" s="283" t="s">
        <v>100</v>
      </c>
      <c r="S26" s="284">
        <v>2</v>
      </c>
      <c r="T26" s="285"/>
      <c r="U26" s="286"/>
      <c r="V26" s="254"/>
      <c r="W26" s="281"/>
      <c r="Y26" s="15" t="s">
        <v>28</v>
      </c>
      <c r="Z26" s="15"/>
      <c r="AA26" s="8" t="s">
        <v>143</v>
      </c>
      <c r="AB26" s="389" t="str">
        <f>AB13</f>
        <v>M.Husted</v>
      </c>
      <c r="AC26" s="19">
        <v>1</v>
      </c>
    </row>
    <row r="27" spans="2:29" ht="4.5" customHeight="1">
      <c r="B27" s="60"/>
      <c r="C27" s="60"/>
      <c r="D27" s="60"/>
      <c r="E27" s="60"/>
      <c r="F27" s="295"/>
      <c r="G27" s="295"/>
      <c r="H27" s="60"/>
      <c r="I27" s="60"/>
      <c r="J27" s="287"/>
      <c r="K27" s="384"/>
      <c r="Q27" s="295"/>
      <c r="R27" s="289"/>
      <c r="S27" s="297"/>
      <c r="T27" s="297"/>
      <c r="U27" s="296"/>
      <c r="V27" s="289"/>
      <c r="W27" s="296"/>
      <c r="AB27" s="293"/>
      <c r="AC27" s="60"/>
    </row>
    <row r="28" spans="2:29" ht="10.5" customHeight="1">
      <c r="B28" s="250" t="s">
        <v>110</v>
      </c>
      <c r="C28" s="251"/>
      <c r="D28" s="251"/>
      <c r="E28" s="294"/>
      <c r="F28" s="298">
        <f>SUM(F29:F39)</f>
        <v>33</v>
      </c>
      <c r="G28" s="298">
        <f>SUM(G29:G39)</f>
        <v>28</v>
      </c>
      <c r="H28" s="256" t="s">
        <v>174</v>
      </c>
      <c r="I28" s="251"/>
      <c r="J28" s="257">
        <f>SUM(J29:J39)</f>
        <v>28</v>
      </c>
      <c r="K28" s="299" t="s">
        <v>40</v>
      </c>
      <c r="M28" s="250" t="s">
        <v>114</v>
      </c>
      <c r="N28" s="251"/>
      <c r="O28" s="251"/>
      <c r="P28" s="251"/>
      <c r="Q28" s="259">
        <f>SUM(Q29:Q39)</f>
        <v>40</v>
      </c>
      <c r="R28" s="260" t="s">
        <v>100</v>
      </c>
      <c r="S28" s="261">
        <f>SUM(S29:S39)</f>
        <v>32</v>
      </c>
      <c r="T28" s="300">
        <f>SUM(T29:T39)</f>
        <v>19</v>
      </c>
      <c r="U28" s="263" t="s">
        <v>1</v>
      </c>
      <c r="V28" s="300">
        <f>SUM(V29:V39)</f>
        <v>24</v>
      </c>
      <c r="W28" s="265" t="s">
        <v>42</v>
      </c>
      <c r="Y28" s="250" t="s">
        <v>106</v>
      </c>
      <c r="Z28" s="251"/>
      <c r="AA28" s="251"/>
      <c r="AB28" s="294"/>
      <c r="AC28" s="252">
        <f>SUM(AC29:AC39)</f>
        <v>28</v>
      </c>
    </row>
    <row r="29" spans="2:29" ht="10.5" customHeight="1">
      <c r="B29" s="1" t="s">
        <v>18</v>
      </c>
      <c r="D29" s="89" t="s">
        <v>99</v>
      </c>
      <c r="E29" s="253" t="str">
        <f>E18</f>
        <v>D.Moore</v>
      </c>
      <c r="F29" s="276">
        <f>VLOOKUP(E29,$E$5:$J$26,2,FALSE)</f>
        <v>2</v>
      </c>
      <c r="G29" s="276">
        <f>F29</f>
        <v>2</v>
      </c>
      <c r="H29" s="276" t="str">
        <f>VLOOKUP(E29,$E$5:$J$26,4,FALSE)</f>
        <v>C</v>
      </c>
      <c r="I29" s="15" t="s">
        <v>173</v>
      </c>
      <c r="J29" s="301">
        <f>VLOOKUP(E29,$E$5:$J$26,6,FALSE)</f>
        <v>9</v>
      </c>
      <c r="K29" s="270" t="s">
        <v>319</v>
      </c>
      <c r="M29" s="1" t="s">
        <v>29</v>
      </c>
      <c r="O29" s="89" t="s">
        <v>10</v>
      </c>
      <c r="P29" s="253" t="str">
        <f>P5</f>
        <v>R.Upshaw</v>
      </c>
      <c r="Q29" s="302">
        <f aca="true" t="shared" si="1" ref="Q29:Q39">VLOOKUP(P29,$P$5:$W$26,2,FALSE)</f>
        <v>4</v>
      </c>
      <c r="R29" s="272" t="s">
        <v>100</v>
      </c>
      <c r="S29" s="269">
        <f aca="true" t="shared" si="2" ref="S29:S39">VLOOKUP(P29,$P$5:$W$26,4,FALSE)</f>
        <v>3</v>
      </c>
      <c r="T29" s="269">
        <f aca="true" t="shared" si="3" ref="T29:T39">VLOOKUP(P29,$P$5:$W$26,5,FALSE)</f>
        <v>0</v>
      </c>
      <c r="U29" s="275"/>
      <c r="V29" s="303">
        <f aca="true" t="shared" si="4" ref="V29:V39">VLOOKUP(P29,$P$5:$W$26,7,FALSE)</f>
        <v>3</v>
      </c>
      <c r="W29" s="304" t="s">
        <v>132</v>
      </c>
      <c r="Y29" s="1" t="s">
        <v>18</v>
      </c>
      <c r="AA29" s="89" t="s">
        <v>99</v>
      </c>
      <c r="AB29" s="388" t="str">
        <f>E17</f>
        <v>J.Harris</v>
      </c>
      <c r="AC29" s="323">
        <f>F17</f>
        <v>3</v>
      </c>
    </row>
    <row r="30" spans="2:29" ht="10.5" customHeight="1">
      <c r="B30" s="60" t="s">
        <v>19</v>
      </c>
      <c r="C30" s="60"/>
      <c r="D30" s="248" t="s">
        <v>3</v>
      </c>
      <c r="E30" s="266" t="str">
        <f>E7</f>
        <v>P. Gruber</v>
      </c>
      <c r="F30" s="279">
        <f>F7</f>
        <v>4</v>
      </c>
      <c r="G30" s="276">
        <f aca="true" t="shared" si="5" ref="G30:G39">F30</f>
        <v>4</v>
      </c>
      <c r="H30" s="247"/>
      <c r="I30" s="60"/>
      <c r="J30" s="287"/>
      <c r="K30" s="288"/>
      <c r="M30" s="60" t="s">
        <v>30</v>
      </c>
      <c r="N30" s="60"/>
      <c r="O30" s="248" t="s">
        <v>14</v>
      </c>
      <c r="P30" s="266" t="str">
        <f>P7</f>
        <v>W.Sapp</v>
      </c>
      <c r="Q30" s="254">
        <f t="shared" si="1"/>
        <v>4</v>
      </c>
      <c r="R30" s="283" t="s">
        <v>100</v>
      </c>
      <c r="S30" s="280">
        <f t="shared" si="2"/>
        <v>4</v>
      </c>
      <c r="T30" s="254">
        <f t="shared" si="3"/>
        <v>0</v>
      </c>
      <c r="U30" s="286"/>
      <c r="V30" s="254">
        <f t="shared" si="4"/>
        <v>6</v>
      </c>
      <c r="W30" s="281" t="s">
        <v>221</v>
      </c>
      <c r="Y30" s="60" t="s">
        <v>19</v>
      </c>
      <c r="Z30" s="60"/>
      <c r="AA30" s="248" t="s">
        <v>3</v>
      </c>
      <c r="AB30" s="389" t="str">
        <f>E7</f>
        <v>P. Gruber</v>
      </c>
      <c r="AC30" s="19">
        <f>F7</f>
        <v>4</v>
      </c>
    </row>
    <row r="31" spans="2:29" ht="10.5" customHeight="1">
      <c r="B31" s="60" t="s">
        <v>20</v>
      </c>
      <c r="C31" s="60"/>
      <c r="D31" s="248" t="s">
        <v>4</v>
      </c>
      <c r="E31" s="266" t="str">
        <f>E9</f>
        <v>J.Pyne</v>
      </c>
      <c r="F31" s="279">
        <f>F9</f>
        <v>3</v>
      </c>
      <c r="G31" s="276">
        <f t="shared" si="5"/>
        <v>3</v>
      </c>
      <c r="H31" s="88"/>
      <c r="J31" s="289"/>
      <c r="K31" s="290"/>
      <c r="M31" s="60" t="s">
        <v>31</v>
      </c>
      <c r="N31" s="60"/>
      <c r="O31" s="292" t="s">
        <v>15</v>
      </c>
      <c r="P31" s="266" t="str">
        <f>P9</f>
        <v>H.Nickerson</v>
      </c>
      <c r="Q31" s="254">
        <f t="shared" si="1"/>
        <v>4</v>
      </c>
      <c r="R31" s="283" t="s">
        <v>100</v>
      </c>
      <c r="S31" s="280">
        <f t="shared" si="2"/>
        <v>5</v>
      </c>
      <c r="T31" s="254">
        <f t="shared" si="3"/>
        <v>4</v>
      </c>
      <c r="U31" s="286" t="s">
        <v>311</v>
      </c>
      <c r="V31" s="254">
        <f t="shared" si="4"/>
        <v>3</v>
      </c>
      <c r="W31" s="281" t="s">
        <v>133</v>
      </c>
      <c r="Y31" s="60" t="s">
        <v>20</v>
      </c>
      <c r="Z31" s="60"/>
      <c r="AA31" s="248" t="s">
        <v>4</v>
      </c>
      <c r="AB31" s="389" t="str">
        <f>E9</f>
        <v>J.Pyne</v>
      </c>
      <c r="AC31" s="19">
        <f>F9</f>
        <v>3</v>
      </c>
    </row>
    <row r="32" spans="2:29" ht="10.5" customHeight="1">
      <c r="B32" s="60" t="s">
        <v>21</v>
      </c>
      <c r="C32" s="60"/>
      <c r="D32" s="248" t="s">
        <v>5</v>
      </c>
      <c r="E32" s="266" t="str">
        <f>E11</f>
        <v>T.Mayberry</v>
      </c>
      <c r="F32" s="279">
        <f>F11</f>
        <v>4</v>
      </c>
      <c r="G32" s="276">
        <f t="shared" si="5"/>
        <v>4</v>
      </c>
      <c r="H32" s="88"/>
      <c r="J32" s="289"/>
      <c r="K32" s="290"/>
      <c r="M32" s="60" t="s">
        <v>32</v>
      </c>
      <c r="N32" s="60"/>
      <c r="O32" s="248" t="s">
        <v>7</v>
      </c>
      <c r="P32" s="266" t="str">
        <f>P11</f>
        <v>J.Culpepper</v>
      </c>
      <c r="Q32" s="254">
        <f t="shared" si="1"/>
        <v>4</v>
      </c>
      <c r="R32" s="283" t="s">
        <v>100</v>
      </c>
      <c r="S32" s="280">
        <f t="shared" si="2"/>
        <v>3</v>
      </c>
      <c r="T32" s="254">
        <f t="shared" si="3"/>
        <v>0</v>
      </c>
      <c r="U32" s="286"/>
      <c r="V32" s="254">
        <f t="shared" si="4"/>
        <v>1</v>
      </c>
      <c r="W32" s="281" t="s">
        <v>250</v>
      </c>
      <c r="Y32" s="60" t="s">
        <v>21</v>
      </c>
      <c r="Z32" s="60"/>
      <c r="AA32" s="248" t="s">
        <v>5</v>
      </c>
      <c r="AB32" s="389" t="str">
        <f>E11</f>
        <v>T.Mayberry</v>
      </c>
      <c r="AC32" s="19">
        <f>F11</f>
        <v>4</v>
      </c>
    </row>
    <row r="33" spans="2:29" ht="10.5" customHeight="1">
      <c r="B33" s="60" t="s">
        <v>22</v>
      </c>
      <c r="C33" s="60"/>
      <c r="D33" s="248" t="s">
        <v>6</v>
      </c>
      <c r="E33" s="266" t="str">
        <f>E13</f>
        <v>I.Beckles</v>
      </c>
      <c r="F33" s="279">
        <f>F13</f>
        <v>2</v>
      </c>
      <c r="G33" s="276">
        <f t="shared" si="5"/>
        <v>2</v>
      </c>
      <c r="H33" s="88"/>
      <c r="J33" s="289"/>
      <c r="K33" s="290"/>
      <c r="M33" s="60" t="s">
        <v>33</v>
      </c>
      <c r="N33" s="60"/>
      <c r="O33" s="248" t="s">
        <v>13</v>
      </c>
      <c r="P33" s="266" t="str">
        <f>P13</f>
        <v>C.Ahanotu</v>
      </c>
      <c r="Q33" s="254">
        <f t="shared" si="1"/>
        <v>3</v>
      </c>
      <c r="R33" s="283" t="s">
        <v>100</v>
      </c>
      <c r="S33" s="280">
        <f t="shared" si="2"/>
        <v>4</v>
      </c>
      <c r="T33" s="254">
        <f t="shared" si="3"/>
        <v>0</v>
      </c>
      <c r="U33" s="286"/>
      <c r="V33" s="254">
        <f t="shared" si="4"/>
        <v>5</v>
      </c>
      <c r="W33" s="281" t="s">
        <v>222</v>
      </c>
      <c r="Y33" s="60" t="s">
        <v>22</v>
      </c>
      <c r="Z33" s="60"/>
      <c r="AA33" s="248" t="s">
        <v>6</v>
      </c>
      <c r="AB33" s="389" t="str">
        <f>E13</f>
        <v>I.Beckles</v>
      </c>
      <c r="AC33" s="19">
        <f>F13</f>
        <v>2</v>
      </c>
    </row>
    <row r="34" spans="2:29" ht="10.5" customHeight="1">
      <c r="B34" s="60" t="s">
        <v>23</v>
      </c>
      <c r="C34" s="60"/>
      <c r="D34" s="248" t="s">
        <v>7</v>
      </c>
      <c r="E34" s="266" t="str">
        <f>E15</f>
        <v>D.Riesenberg</v>
      </c>
      <c r="F34" s="279">
        <f>F15</f>
        <v>3</v>
      </c>
      <c r="G34" s="276">
        <f t="shared" si="5"/>
        <v>3</v>
      </c>
      <c r="H34" s="245"/>
      <c r="I34" s="22"/>
      <c r="J34" s="305"/>
      <c r="K34" s="306"/>
      <c r="M34" s="60" t="s">
        <v>34</v>
      </c>
      <c r="N34" s="60"/>
      <c r="O34" s="292" t="s">
        <v>170</v>
      </c>
      <c r="P34" s="266" t="str">
        <f>P15</f>
        <v>L.Marts</v>
      </c>
      <c r="Q34" s="254">
        <f t="shared" si="1"/>
        <v>5</v>
      </c>
      <c r="R34" s="283" t="s">
        <v>100</v>
      </c>
      <c r="S34" s="280">
        <f t="shared" si="2"/>
        <v>4</v>
      </c>
      <c r="T34" s="254">
        <f t="shared" si="3"/>
        <v>0</v>
      </c>
      <c r="U34" s="286"/>
      <c r="V34" s="254">
        <f t="shared" si="4"/>
        <v>4</v>
      </c>
      <c r="W34" s="281" t="s">
        <v>317</v>
      </c>
      <c r="Y34" s="60" t="s">
        <v>23</v>
      </c>
      <c r="Z34" s="60"/>
      <c r="AA34" s="248" t="s">
        <v>7</v>
      </c>
      <c r="AB34" s="389" t="str">
        <f>E15</f>
        <v>D.Riesenberg</v>
      </c>
      <c r="AC34" s="19">
        <f>F15</f>
        <v>3</v>
      </c>
    </row>
    <row r="35" spans="2:29" ht="10.5" customHeight="1">
      <c r="B35" s="60" t="s">
        <v>24</v>
      </c>
      <c r="C35" s="60"/>
      <c r="D35" s="248" t="s">
        <v>99</v>
      </c>
      <c r="E35" s="266" t="str">
        <f>E17</f>
        <v>J.Harris</v>
      </c>
      <c r="F35" s="254">
        <f>VLOOKUP(E35,$E$5:$J$26,2,FALSE)</f>
        <v>3</v>
      </c>
      <c r="G35" s="276">
        <f t="shared" si="5"/>
        <v>3</v>
      </c>
      <c r="H35" s="254" t="str">
        <f>VLOOKUP(E35,$E$5:$J$26,4,FALSE)</f>
        <v>C</v>
      </c>
      <c r="I35" s="15" t="s">
        <v>173</v>
      </c>
      <c r="J35" s="280">
        <f>VLOOKUP(E35,$E$5:$J$26,6,FALSE)</f>
        <v>6</v>
      </c>
      <c r="K35" s="281" t="s">
        <v>325</v>
      </c>
      <c r="M35" s="60" t="s">
        <v>35</v>
      </c>
      <c r="N35" s="60"/>
      <c r="O35" s="292" t="s">
        <v>171</v>
      </c>
      <c r="P35" s="266" t="str">
        <f>P17</f>
        <v>D.Brooks</v>
      </c>
      <c r="Q35" s="254">
        <f t="shared" si="1"/>
        <v>4</v>
      </c>
      <c r="R35" s="283" t="s">
        <v>100</v>
      </c>
      <c r="S35" s="280">
        <f t="shared" si="2"/>
        <v>3</v>
      </c>
      <c r="T35" s="254">
        <f t="shared" si="3"/>
        <v>2</v>
      </c>
      <c r="U35" s="286" t="s">
        <v>313</v>
      </c>
      <c r="V35" s="254">
        <f t="shared" si="4"/>
        <v>0</v>
      </c>
      <c r="W35" s="281"/>
      <c r="Y35" s="60" t="s">
        <v>24</v>
      </c>
      <c r="Z35" s="60"/>
      <c r="AA35" s="248" t="s">
        <v>99</v>
      </c>
      <c r="AB35" s="389" t="str">
        <f>E18</f>
        <v>D.Moore</v>
      </c>
      <c r="AC35" s="19">
        <f>F18</f>
        <v>2</v>
      </c>
    </row>
    <row r="36" spans="2:29" ht="10.5" customHeight="1">
      <c r="B36" s="60" t="s">
        <v>25</v>
      </c>
      <c r="C36" s="60"/>
      <c r="D36" s="248" t="s">
        <v>8</v>
      </c>
      <c r="E36" s="266" t="str">
        <f>E19</f>
        <v>T.Dilfer</v>
      </c>
      <c r="F36" s="254">
        <f>VLOOKUP(E36,$E$5:$J$26,2,FALSE)</f>
        <v>2</v>
      </c>
      <c r="G36" s="276"/>
      <c r="H36" s="254" t="str">
        <f>VLOOKUP(E36,$E$5:$J$26,4,FALSE)</f>
        <v>C</v>
      </c>
      <c r="I36" s="15" t="s">
        <v>173</v>
      </c>
      <c r="J36" s="280">
        <f>VLOOKUP(E36,$E$5:$J$26,6,FALSE)</f>
        <v>0</v>
      </c>
      <c r="K36" s="281"/>
      <c r="M36" s="60" t="s">
        <v>36</v>
      </c>
      <c r="N36" s="60"/>
      <c r="O36" s="292" t="s">
        <v>308</v>
      </c>
      <c r="P36" s="266" t="str">
        <f>P19</f>
        <v>M.Mayhew</v>
      </c>
      <c r="Q36" s="254">
        <f t="shared" si="1"/>
        <v>3</v>
      </c>
      <c r="R36" s="283" t="s">
        <v>100</v>
      </c>
      <c r="S36" s="280"/>
      <c r="T36" s="254">
        <f t="shared" si="3"/>
        <v>1</v>
      </c>
      <c r="U36" s="286" t="s">
        <v>314</v>
      </c>
      <c r="V36" s="254">
        <f t="shared" si="4"/>
        <v>1</v>
      </c>
      <c r="W36" s="281" t="s">
        <v>294</v>
      </c>
      <c r="Y36" s="60" t="s">
        <v>25</v>
      </c>
      <c r="Z36" s="60"/>
      <c r="AA36" s="248" t="s">
        <v>145</v>
      </c>
      <c r="AB36" s="389" t="str">
        <f>E26</f>
        <v>J.Ellison</v>
      </c>
      <c r="AC36" s="19">
        <f>F26</f>
        <v>2</v>
      </c>
    </row>
    <row r="37" spans="2:29" ht="10.5" customHeight="1">
      <c r="B37" s="60" t="s">
        <v>26</v>
      </c>
      <c r="C37" s="60"/>
      <c r="D37" s="248" t="s">
        <v>98</v>
      </c>
      <c r="E37" s="266" t="str">
        <f>E21</f>
        <v>E.Rhett</v>
      </c>
      <c r="F37" s="254">
        <f>VLOOKUP(E37,$E$5:$J$26,2,FALSE)</f>
        <v>3</v>
      </c>
      <c r="G37" s="276">
        <f>F37</f>
        <v>3</v>
      </c>
      <c r="H37" s="254" t="str">
        <f>VLOOKUP(E37,$E$5:$J$26,4,FALSE)</f>
        <v>C</v>
      </c>
      <c r="I37" s="15" t="s">
        <v>173</v>
      </c>
      <c r="J37" s="280">
        <f>VLOOKUP(E37,$E$5:$J$26,6,FALSE)</f>
        <v>1</v>
      </c>
      <c r="K37" s="281" t="s">
        <v>220</v>
      </c>
      <c r="M37" s="60" t="s">
        <v>37</v>
      </c>
      <c r="N37" s="60"/>
      <c r="O37" s="292" t="s">
        <v>309</v>
      </c>
      <c r="P37" s="266" t="str">
        <f>P21</f>
        <v>D.Abraham</v>
      </c>
      <c r="Q37" s="254">
        <f t="shared" si="1"/>
        <v>3</v>
      </c>
      <c r="R37" s="283" t="s">
        <v>100</v>
      </c>
      <c r="S37" s="280"/>
      <c r="T37" s="254">
        <f t="shared" si="3"/>
        <v>7</v>
      </c>
      <c r="U37" s="286" t="s">
        <v>212</v>
      </c>
      <c r="V37" s="254">
        <f t="shared" si="4"/>
        <v>0</v>
      </c>
      <c r="W37" s="281"/>
      <c r="Y37" s="60" t="s">
        <v>26</v>
      </c>
      <c r="Z37" s="60"/>
      <c r="AA37" s="248" t="s">
        <v>145</v>
      </c>
      <c r="AB37" s="389" t="str">
        <f>E6</f>
        <v>K.Williams</v>
      </c>
      <c r="AC37" s="19">
        <f>F6</f>
        <v>2</v>
      </c>
    </row>
    <row r="38" spans="2:29" ht="10.5" customHeight="1">
      <c r="B38" s="60" t="s">
        <v>27</v>
      </c>
      <c r="C38" s="60"/>
      <c r="D38" s="248" t="s">
        <v>2</v>
      </c>
      <c r="E38" s="266" t="str">
        <f>E5</f>
        <v>C.Hawkins</v>
      </c>
      <c r="F38" s="254">
        <f>VLOOKUP(E38,$E$5:$J$26,2,FALSE)</f>
        <v>3</v>
      </c>
      <c r="G38" s="276"/>
      <c r="H38" s="254" t="str">
        <f>VLOOKUP(E38,$E$5:$J$26,4,FALSE)</f>
        <v>B</v>
      </c>
      <c r="I38" s="15" t="s">
        <v>173</v>
      </c>
      <c r="J38" s="280">
        <f>VLOOKUP(E38,$E$5:$J$26,6,FALSE)</f>
        <v>5</v>
      </c>
      <c r="K38" s="281" t="s">
        <v>251</v>
      </c>
      <c r="M38" s="60" t="s">
        <v>38</v>
      </c>
      <c r="N38" s="60"/>
      <c r="O38" s="248" t="s">
        <v>12</v>
      </c>
      <c r="P38" s="266" t="str">
        <f>P23</f>
        <v>J.Lynch</v>
      </c>
      <c r="Q38" s="254">
        <f t="shared" si="1"/>
        <v>3</v>
      </c>
      <c r="R38" s="283" t="s">
        <v>100</v>
      </c>
      <c r="S38" s="280">
        <f t="shared" si="2"/>
        <v>3</v>
      </c>
      <c r="T38" s="254">
        <f t="shared" si="3"/>
        <v>3</v>
      </c>
      <c r="U38" s="286" t="s">
        <v>312</v>
      </c>
      <c r="V38" s="254">
        <f t="shared" si="4"/>
        <v>1</v>
      </c>
      <c r="W38" s="281" t="s">
        <v>326</v>
      </c>
      <c r="Y38" s="60" t="s">
        <v>27</v>
      </c>
      <c r="Z38" s="60"/>
      <c r="AA38" s="248" t="s">
        <v>145</v>
      </c>
      <c r="AB38" s="389" t="str">
        <f>E24</f>
        <v>A.Harper</v>
      </c>
      <c r="AC38" s="19">
        <f>F24</f>
        <v>2</v>
      </c>
    </row>
    <row r="39" spans="2:29" ht="10.5" customHeight="1">
      <c r="B39" s="15" t="s">
        <v>28</v>
      </c>
      <c r="C39" s="15"/>
      <c r="D39" s="8" t="s">
        <v>9</v>
      </c>
      <c r="E39" s="266" t="str">
        <f>E25</f>
        <v>M.Alstott</v>
      </c>
      <c r="F39" s="254">
        <f>VLOOKUP(E39,$E$5:$J$26,2,FALSE)</f>
        <v>4</v>
      </c>
      <c r="G39" s="276">
        <f t="shared" si="5"/>
        <v>4</v>
      </c>
      <c r="H39" s="254" t="str">
        <f>VLOOKUP(E39,$E$5:$J$26,4,FALSE)</f>
        <v>A/B</v>
      </c>
      <c r="I39" s="15" t="s">
        <v>173</v>
      </c>
      <c r="J39" s="280">
        <f>VLOOKUP(E39,$E$5:$J$26,6,FALSE)</f>
        <v>7</v>
      </c>
      <c r="K39" s="281" t="s">
        <v>324</v>
      </c>
      <c r="M39" s="15" t="s">
        <v>39</v>
      </c>
      <c r="N39" s="15"/>
      <c r="O39" s="8" t="s">
        <v>11</v>
      </c>
      <c r="P39" s="266" t="str">
        <f>P25</f>
        <v>M.Johnson</v>
      </c>
      <c r="Q39" s="254">
        <f t="shared" si="1"/>
        <v>3</v>
      </c>
      <c r="R39" s="283" t="s">
        <v>100</v>
      </c>
      <c r="S39" s="280">
        <f t="shared" si="2"/>
        <v>3</v>
      </c>
      <c r="T39" s="254">
        <f t="shared" si="3"/>
        <v>2</v>
      </c>
      <c r="U39" s="286" t="s">
        <v>224</v>
      </c>
      <c r="V39" s="254">
        <f t="shared" si="4"/>
        <v>0</v>
      </c>
      <c r="W39" s="281"/>
      <c r="Y39" s="15" t="s">
        <v>28</v>
      </c>
      <c r="Z39" s="15"/>
      <c r="AA39" s="8" t="s">
        <v>144</v>
      </c>
      <c r="AB39" s="389" t="s">
        <v>257</v>
      </c>
      <c r="AC39" s="19">
        <v>1</v>
      </c>
    </row>
    <row r="40" spans="5:29" ht="4.5" customHeight="1">
      <c r="E40" s="293"/>
      <c r="F40" s="295"/>
      <c r="G40" s="297"/>
      <c r="J40" s="289"/>
      <c r="K40" s="296"/>
      <c r="P40" s="293"/>
      <c r="Q40" s="295"/>
      <c r="R40" s="297"/>
      <c r="S40" s="297"/>
      <c r="T40" s="297"/>
      <c r="U40" s="296"/>
      <c r="V40" s="289"/>
      <c r="W40" s="296"/>
      <c r="AB40" s="293"/>
      <c r="AC40" s="60"/>
    </row>
    <row r="41" spans="2:29" ht="10.5" customHeight="1">
      <c r="B41" s="250" t="s">
        <v>149</v>
      </c>
      <c r="C41" s="251"/>
      <c r="D41" s="251"/>
      <c r="E41" s="251"/>
      <c r="F41" s="298">
        <f>SUM(F42:F52)</f>
        <v>31</v>
      </c>
      <c r="G41" s="298">
        <f>SUM(G42:G52)</f>
        <v>24</v>
      </c>
      <c r="H41" s="256" t="s">
        <v>174</v>
      </c>
      <c r="I41" s="251"/>
      <c r="J41" s="257">
        <f>SUM(J42:J52)</f>
        <v>25</v>
      </c>
      <c r="K41" s="299" t="s">
        <v>40</v>
      </c>
      <c r="M41" s="250" t="s">
        <v>334</v>
      </c>
      <c r="N41" s="251"/>
      <c r="O41" s="251"/>
      <c r="P41" s="294"/>
      <c r="Q41" s="259">
        <f>SUM(Q42:Q52)</f>
        <v>40</v>
      </c>
      <c r="R41" s="260" t="s">
        <v>100</v>
      </c>
      <c r="S41" s="261">
        <f>SUM(S42:S52)</f>
        <v>29</v>
      </c>
      <c r="T41" s="300">
        <f>SUM(T42:T52)</f>
        <v>19</v>
      </c>
      <c r="U41" s="263" t="s">
        <v>1</v>
      </c>
      <c r="V41" s="300">
        <f>SUM(V42:V52)</f>
        <v>24</v>
      </c>
      <c r="W41" s="265" t="s">
        <v>42</v>
      </c>
      <c r="Y41" s="250" t="s">
        <v>107</v>
      </c>
      <c r="Z41" s="251"/>
      <c r="AA41" s="251"/>
      <c r="AB41" s="294"/>
      <c r="AC41" s="252">
        <f>SUM(AC42:AC52)</f>
        <v>25</v>
      </c>
    </row>
    <row r="42" spans="2:29" ht="10.5" customHeight="1">
      <c r="B42" s="1" t="s">
        <v>18</v>
      </c>
      <c r="D42" s="89" t="s">
        <v>2</v>
      </c>
      <c r="E42" s="253" t="str">
        <f>E5</f>
        <v>C.Hawkins</v>
      </c>
      <c r="F42" s="276">
        <f aca="true" t="shared" si="6" ref="F42:F52">VLOOKUP(E42,$E$5:$J$26,2,FALSE)</f>
        <v>3</v>
      </c>
      <c r="G42" s="276">
        <f>F42</f>
        <v>3</v>
      </c>
      <c r="H42" s="276" t="str">
        <f>VLOOKUP(E42,$E$5:$J$26,4,FALSE)</f>
        <v>B</v>
      </c>
      <c r="I42" s="15" t="s">
        <v>173</v>
      </c>
      <c r="J42" s="301">
        <f>VLOOKUP(E42,$E$5:$J$26,6,FALSE)</f>
        <v>5</v>
      </c>
      <c r="K42" s="270" t="s">
        <v>321</v>
      </c>
      <c r="M42" s="1" t="s">
        <v>29</v>
      </c>
      <c r="O42" s="89" t="s">
        <v>10</v>
      </c>
      <c r="P42" s="253" t="str">
        <f>P5</f>
        <v>R.Upshaw</v>
      </c>
      <c r="Q42" s="302">
        <f aca="true" t="shared" si="7" ref="Q42:Q52">VLOOKUP(P42,$P$5:$W$26,2,FALSE)</f>
        <v>4</v>
      </c>
      <c r="R42" s="272" t="s">
        <v>100</v>
      </c>
      <c r="S42" s="269">
        <f aca="true" t="shared" si="8" ref="S42:S48">VLOOKUP(P42,$P$5:$W$26,4,FALSE)</f>
        <v>3</v>
      </c>
      <c r="T42" s="269">
        <f aca="true" t="shared" si="9" ref="T42:T52">VLOOKUP(P42,$P$5:$W$26,5,FALSE)</f>
        <v>0</v>
      </c>
      <c r="U42" s="275"/>
      <c r="V42" s="303">
        <f aca="true" t="shared" si="10" ref="V42:V52">VLOOKUP(P42,$P$5:$W$26,7,FALSE)</f>
        <v>3</v>
      </c>
      <c r="W42" s="304" t="s">
        <v>132</v>
      </c>
      <c r="Y42" s="1" t="s">
        <v>18</v>
      </c>
      <c r="AA42" s="89" t="s">
        <v>145</v>
      </c>
      <c r="AB42" s="388" t="str">
        <f>P10</f>
        <v>D.DuBose</v>
      </c>
      <c r="AC42" s="323">
        <f>Q10</f>
        <v>2</v>
      </c>
    </row>
    <row r="43" spans="2:29" ht="10.5" customHeight="1">
      <c r="B43" s="60" t="s">
        <v>19</v>
      </c>
      <c r="C43" s="60"/>
      <c r="D43" s="248" t="s">
        <v>3</v>
      </c>
      <c r="E43" s="266" t="str">
        <f>E7</f>
        <v>P. Gruber</v>
      </c>
      <c r="F43" s="254">
        <f t="shared" si="6"/>
        <v>4</v>
      </c>
      <c r="G43" s="276">
        <f aca="true" t="shared" si="11" ref="G43:G52">F43</f>
        <v>4</v>
      </c>
      <c r="H43" s="247"/>
      <c r="I43" s="60"/>
      <c r="J43" s="287"/>
      <c r="K43" s="288"/>
      <c r="M43" s="60" t="s">
        <v>30</v>
      </c>
      <c r="N43" s="60"/>
      <c r="O43" s="248" t="s">
        <v>14</v>
      </c>
      <c r="P43" s="266" t="str">
        <f>P7</f>
        <v>W.Sapp</v>
      </c>
      <c r="Q43" s="254">
        <f t="shared" si="7"/>
        <v>4</v>
      </c>
      <c r="R43" s="283" t="s">
        <v>100</v>
      </c>
      <c r="S43" s="280">
        <f t="shared" si="8"/>
        <v>4</v>
      </c>
      <c r="T43" s="254">
        <f t="shared" si="9"/>
        <v>0</v>
      </c>
      <c r="U43" s="286"/>
      <c r="V43" s="254">
        <f t="shared" si="10"/>
        <v>6</v>
      </c>
      <c r="W43" s="281" t="s">
        <v>221</v>
      </c>
      <c r="Y43" s="60" t="s">
        <v>19</v>
      </c>
      <c r="Z43" s="60"/>
      <c r="AA43" s="248" t="s">
        <v>168</v>
      </c>
      <c r="AB43" s="389" t="str">
        <f>P6</f>
        <v>E.Curry</v>
      </c>
      <c r="AC43" s="19">
        <f>Q6</f>
        <v>3</v>
      </c>
    </row>
    <row r="44" spans="2:29" ht="10.5" customHeight="1">
      <c r="B44" s="60" t="s">
        <v>20</v>
      </c>
      <c r="C44" s="60"/>
      <c r="D44" s="248" t="s">
        <v>4</v>
      </c>
      <c r="E44" s="266" t="str">
        <f>E9</f>
        <v>J.Pyne</v>
      </c>
      <c r="F44" s="254">
        <f t="shared" si="6"/>
        <v>3</v>
      </c>
      <c r="G44" s="276">
        <f t="shared" si="11"/>
        <v>3</v>
      </c>
      <c r="H44" s="88"/>
      <c r="J44" s="289"/>
      <c r="K44" s="290"/>
      <c r="M44" s="60" t="s">
        <v>31</v>
      </c>
      <c r="N44" s="60"/>
      <c r="O44" s="292" t="s">
        <v>15</v>
      </c>
      <c r="P44" s="266" t="str">
        <f>P9</f>
        <v>H.Nickerson</v>
      </c>
      <c r="Q44" s="254">
        <f t="shared" si="7"/>
        <v>4</v>
      </c>
      <c r="R44" s="283" t="s">
        <v>100</v>
      </c>
      <c r="S44" s="280">
        <f t="shared" si="8"/>
        <v>5</v>
      </c>
      <c r="T44" s="254">
        <f t="shared" si="9"/>
        <v>4</v>
      </c>
      <c r="U44" s="286" t="s">
        <v>311</v>
      </c>
      <c r="V44" s="254">
        <f t="shared" si="10"/>
        <v>3</v>
      </c>
      <c r="W44" s="281" t="s">
        <v>133</v>
      </c>
      <c r="Y44" s="60" t="s">
        <v>20</v>
      </c>
      <c r="Z44" s="60"/>
      <c r="AA44" s="248" t="s">
        <v>168</v>
      </c>
      <c r="AB44" s="389" t="str">
        <f>E8</f>
        <v>J.Odom</v>
      </c>
      <c r="AC44" s="19">
        <f>F8</f>
        <v>2</v>
      </c>
    </row>
    <row r="45" spans="2:29" ht="10.5" customHeight="1">
      <c r="B45" s="60" t="s">
        <v>21</v>
      </c>
      <c r="C45" s="60"/>
      <c r="D45" s="248" t="s">
        <v>5</v>
      </c>
      <c r="E45" s="266" t="str">
        <f>E11</f>
        <v>T.Mayberry</v>
      </c>
      <c r="F45" s="254">
        <f t="shared" si="6"/>
        <v>4</v>
      </c>
      <c r="G45" s="276">
        <f t="shared" si="11"/>
        <v>4</v>
      </c>
      <c r="H45" s="88"/>
      <c r="J45" s="289"/>
      <c r="K45" s="290"/>
      <c r="M45" s="60" t="s">
        <v>32</v>
      </c>
      <c r="N45" s="60"/>
      <c r="O45" s="248" t="s">
        <v>7</v>
      </c>
      <c r="P45" s="266" t="str">
        <f>P11</f>
        <v>J.Culpepper</v>
      </c>
      <c r="Q45" s="254">
        <f t="shared" si="7"/>
        <v>4</v>
      </c>
      <c r="R45" s="283" t="s">
        <v>100</v>
      </c>
      <c r="S45" s="280">
        <f t="shared" si="8"/>
        <v>3</v>
      </c>
      <c r="T45" s="254">
        <f t="shared" si="9"/>
        <v>0</v>
      </c>
      <c r="U45" s="286"/>
      <c r="V45" s="254">
        <f t="shared" si="10"/>
        <v>1</v>
      </c>
      <c r="W45" s="281" t="s">
        <v>250</v>
      </c>
      <c r="Y45" s="60" t="s">
        <v>21</v>
      </c>
      <c r="Z45" s="60"/>
      <c r="AA45" s="248" t="s">
        <v>145</v>
      </c>
      <c r="AB45" s="389" t="str">
        <f>P16</f>
        <v>L.Jones</v>
      </c>
      <c r="AC45" s="19">
        <f>Q16</f>
        <v>2</v>
      </c>
    </row>
    <row r="46" spans="2:29" ht="10.5" customHeight="1">
      <c r="B46" s="60" t="s">
        <v>22</v>
      </c>
      <c r="C46" s="60"/>
      <c r="D46" s="248" t="s">
        <v>6</v>
      </c>
      <c r="E46" s="266" t="str">
        <f>E13</f>
        <v>I.Beckles</v>
      </c>
      <c r="F46" s="254">
        <f t="shared" si="6"/>
        <v>2</v>
      </c>
      <c r="G46" s="276">
        <f t="shared" si="11"/>
        <v>2</v>
      </c>
      <c r="H46" s="88"/>
      <c r="J46" s="289"/>
      <c r="K46" s="290"/>
      <c r="M46" s="60" t="s">
        <v>33</v>
      </c>
      <c r="N46" s="60"/>
      <c r="O46" s="248" t="s">
        <v>13</v>
      </c>
      <c r="P46" s="266" t="str">
        <f>P13</f>
        <v>C.Ahanotu</v>
      </c>
      <c r="Q46" s="254">
        <f t="shared" si="7"/>
        <v>3</v>
      </c>
      <c r="R46" s="283" t="s">
        <v>100</v>
      </c>
      <c r="S46" s="280">
        <f t="shared" si="8"/>
        <v>4</v>
      </c>
      <c r="T46" s="254">
        <f t="shared" si="9"/>
        <v>0</v>
      </c>
      <c r="U46" s="286"/>
      <c r="V46" s="254">
        <f t="shared" si="10"/>
        <v>5</v>
      </c>
      <c r="W46" s="281" t="s">
        <v>222</v>
      </c>
      <c r="Y46" s="60" t="s">
        <v>22</v>
      </c>
      <c r="Z46" s="60"/>
      <c r="AA46" s="248" t="s">
        <v>168</v>
      </c>
      <c r="AB46" s="389" t="str">
        <f>E10</f>
        <v>J.Diaz</v>
      </c>
      <c r="AC46" s="19">
        <f>F10</f>
        <v>2</v>
      </c>
    </row>
    <row r="47" spans="2:29" ht="10.5" customHeight="1">
      <c r="B47" s="60" t="s">
        <v>23</v>
      </c>
      <c r="C47" s="60"/>
      <c r="D47" s="248" t="s">
        <v>7</v>
      </c>
      <c r="E47" s="266" t="str">
        <f>E15</f>
        <v>D.Riesenberg</v>
      </c>
      <c r="F47" s="254">
        <f t="shared" si="6"/>
        <v>3</v>
      </c>
      <c r="G47" s="276">
        <f t="shared" si="11"/>
        <v>3</v>
      </c>
      <c r="H47" s="245"/>
      <c r="I47" s="22"/>
      <c r="J47" s="305"/>
      <c r="K47" s="306"/>
      <c r="M47" s="60" t="s">
        <v>34</v>
      </c>
      <c r="N47" s="60"/>
      <c r="O47" s="292" t="s">
        <v>170</v>
      </c>
      <c r="P47" s="266" t="str">
        <f>P15</f>
        <v>L.Marts</v>
      </c>
      <c r="Q47" s="254">
        <f t="shared" si="7"/>
        <v>5</v>
      </c>
      <c r="R47" s="283" t="s">
        <v>100</v>
      </c>
      <c r="S47" s="280">
        <f t="shared" si="8"/>
        <v>4</v>
      </c>
      <c r="T47" s="254">
        <f t="shared" si="9"/>
        <v>0</v>
      </c>
      <c r="U47" s="286"/>
      <c r="V47" s="254">
        <f t="shared" si="10"/>
        <v>4</v>
      </c>
      <c r="W47" s="281" t="s">
        <v>317</v>
      </c>
      <c r="Y47" s="60" t="s">
        <v>23</v>
      </c>
      <c r="Z47" s="60"/>
      <c r="AA47" s="248" t="s">
        <v>168</v>
      </c>
      <c r="AB47" s="389" t="str">
        <f>P8</f>
        <v>M.Jones</v>
      </c>
      <c r="AC47" s="19">
        <f>Q8</f>
        <v>3</v>
      </c>
    </row>
    <row r="48" spans="2:29" ht="10.5" customHeight="1">
      <c r="B48" s="60" t="s">
        <v>24</v>
      </c>
      <c r="C48" s="60"/>
      <c r="D48" s="248" t="s">
        <v>99</v>
      </c>
      <c r="E48" s="266" t="str">
        <f>E17</f>
        <v>J.Harris</v>
      </c>
      <c r="F48" s="254">
        <f t="shared" si="6"/>
        <v>3</v>
      </c>
      <c r="G48" s="276">
        <f t="shared" si="11"/>
        <v>3</v>
      </c>
      <c r="H48" s="254" t="str">
        <f>VLOOKUP(E48,$E$5:$J$26,4,FALSE)</f>
        <v>C</v>
      </c>
      <c r="I48" s="15" t="s">
        <v>173</v>
      </c>
      <c r="J48" s="280">
        <f>VLOOKUP(E48,$E$5:$J$26,6,FALSE)</f>
        <v>6</v>
      </c>
      <c r="K48" s="281" t="s">
        <v>320</v>
      </c>
      <c r="M48" s="60" t="s">
        <v>35</v>
      </c>
      <c r="N48" s="60"/>
      <c r="O48" s="292" t="s">
        <v>171</v>
      </c>
      <c r="P48" s="266" t="str">
        <f>P17</f>
        <v>D.Brooks</v>
      </c>
      <c r="Q48" s="254">
        <f t="shared" si="7"/>
        <v>4</v>
      </c>
      <c r="R48" s="283" t="s">
        <v>100</v>
      </c>
      <c r="S48" s="280">
        <f t="shared" si="8"/>
        <v>3</v>
      </c>
      <c r="T48" s="254">
        <f t="shared" si="9"/>
        <v>2</v>
      </c>
      <c r="U48" s="286" t="s">
        <v>313</v>
      </c>
      <c r="V48" s="254">
        <f t="shared" si="10"/>
        <v>0</v>
      </c>
      <c r="W48" s="281"/>
      <c r="Y48" s="60" t="s">
        <v>24</v>
      </c>
      <c r="Z48" s="60"/>
      <c r="AA48" s="248" t="s">
        <v>145</v>
      </c>
      <c r="AB48" s="389" t="str">
        <f>E18</f>
        <v>D.Moore</v>
      </c>
      <c r="AC48" s="19">
        <f>F18</f>
        <v>2</v>
      </c>
    </row>
    <row r="49" spans="2:29" ht="10.5" customHeight="1">
      <c r="B49" s="60" t="s">
        <v>25</v>
      </c>
      <c r="C49" s="60"/>
      <c r="D49" s="248" t="s">
        <v>8</v>
      </c>
      <c r="E49" s="266" t="str">
        <f>E19</f>
        <v>T.Dilfer</v>
      </c>
      <c r="F49" s="254">
        <f t="shared" si="6"/>
        <v>2</v>
      </c>
      <c r="G49" s="276"/>
      <c r="H49" s="254" t="str">
        <f>VLOOKUP(E49,$E$5:$J$26,4,FALSE)</f>
        <v>C</v>
      </c>
      <c r="I49" s="15" t="s">
        <v>173</v>
      </c>
      <c r="J49" s="280">
        <f>VLOOKUP(E49,$E$5:$J$26,6,FALSE)</f>
        <v>0</v>
      </c>
      <c r="K49" s="281"/>
      <c r="M49" s="60" t="s">
        <v>36</v>
      </c>
      <c r="N49" s="60"/>
      <c r="O49" s="292" t="s">
        <v>308</v>
      </c>
      <c r="P49" s="266" t="str">
        <f>P19</f>
        <v>M.Mayhew</v>
      </c>
      <c r="Q49" s="254">
        <f t="shared" si="7"/>
        <v>3</v>
      </c>
      <c r="R49" s="283" t="s">
        <v>100</v>
      </c>
      <c r="S49" s="280"/>
      <c r="T49" s="254">
        <f t="shared" si="9"/>
        <v>1</v>
      </c>
      <c r="U49" s="286" t="s">
        <v>314</v>
      </c>
      <c r="V49" s="254">
        <f t="shared" si="10"/>
        <v>1</v>
      </c>
      <c r="W49" s="281" t="s">
        <v>294</v>
      </c>
      <c r="Y49" s="60" t="s">
        <v>25</v>
      </c>
      <c r="Z49" s="60"/>
      <c r="AA49" s="248" t="s">
        <v>145</v>
      </c>
      <c r="AB49" s="389" t="str">
        <f>E26</f>
        <v>J.Ellison</v>
      </c>
      <c r="AC49" s="19">
        <f>F26</f>
        <v>2</v>
      </c>
    </row>
    <row r="50" spans="2:29" ht="10.5" customHeight="1">
      <c r="B50" s="60" t="s">
        <v>26</v>
      </c>
      <c r="C50" s="60"/>
      <c r="D50" s="248" t="s">
        <v>98</v>
      </c>
      <c r="E50" s="266" t="str">
        <f>E21</f>
        <v>E.Rhett</v>
      </c>
      <c r="F50" s="254">
        <f t="shared" si="6"/>
        <v>3</v>
      </c>
      <c r="G50" s="276"/>
      <c r="H50" s="254" t="str">
        <f>VLOOKUP(E50,$E$5:$J$26,4,FALSE)</f>
        <v>C</v>
      </c>
      <c r="I50" s="15" t="s">
        <v>173</v>
      </c>
      <c r="J50" s="280">
        <f>VLOOKUP(E50,$E$5:$J$26,6,FALSE)</f>
        <v>1</v>
      </c>
      <c r="K50" s="281" t="s">
        <v>323</v>
      </c>
      <c r="M50" s="60" t="s">
        <v>37</v>
      </c>
      <c r="N50" s="60"/>
      <c r="O50" s="292" t="s">
        <v>309</v>
      </c>
      <c r="P50" s="266" t="str">
        <f>P21</f>
        <v>D.Abraham</v>
      </c>
      <c r="Q50" s="254">
        <f t="shared" si="7"/>
        <v>3</v>
      </c>
      <c r="R50" s="283" t="s">
        <v>100</v>
      </c>
      <c r="S50" s="280"/>
      <c r="T50" s="254">
        <f t="shared" si="9"/>
        <v>7</v>
      </c>
      <c r="U50" s="286" t="s">
        <v>212</v>
      </c>
      <c r="V50" s="254">
        <f t="shared" si="10"/>
        <v>0</v>
      </c>
      <c r="W50" s="281"/>
      <c r="Y50" s="60" t="s">
        <v>26</v>
      </c>
      <c r="Z50" s="60"/>
      <c r="AA50" s="248" t="s">
        <v>146</v>
      </c>
      <c r="AB50" s="389" t="s">
        <v>306</v>
      </c>
      <c r="AC50" s="19">
        <v>1</v>
      </c>
    </row>
    <row r="51" spans="2:29" ht="10.5" customHeight="1">
      <c r="B51" s="60" t="s">
        <v>27</v>
      </c>
      <c r="C51" s="60"/>
      <c r="D51" s="248" t="s">
        <v>2</v>
      </c>
      <c r="E51" s="266" t="str">
        <f>E23</f>
        <v>R.Thomas</v>
      </c>
      <c r="F51" s="254">
        <f t="shared" si="6"/>
        <v>2</v>
      </c>
      <c r="G51" s="276"/>
      <c r="H51" s="254" t="str">
        <f>VLOOKUP(E51,$E$5:$J$26,4,FALSE)</f>
        <v>B</v>
      </c>
      <c r="I51" s="15" t="s">
        <v>173</v>
      </c>
      <c r="J51" s="280">
        <f>VLOOKUP(E51,$E$5:$J$26,6,FALSE)</f>
        <v>4</v>
      </c>
      <c r="K51" s="281" t="s">
        <v>322</v>
      </c>
      <c r="M51" s="60" t="s">
        <v>38</v>
      </c>
      <c r="N51" s="60"/>
      <c r="O51" s="248" t="s">
        <v>12</v>
      </c>
      <c r="P51" s="266" t="str">
        <f>P23</f>
        <v>J.Lynch</v>
      </c>
      <c r="Q51" s="254">
        <f t="shared" si="7"/>
        <v>3</v>
      </c>
      <c r="R51" s="283" t="s">
        <v>100</v>
      </c>
      <c r="S51" s="280">
        <f>VLOOKUP(P51,$P$5:$W$26,4,FALSE)</f>
        <v>3</v>
      </c>
      <c r="T51" s="254">
        <f t="shared" si="9"/>
        <v>3</v>
      </c>
      <c r="U51" s="286" t="s">
        <v>312</v>
      </c>
      <c r="V51" s="254">
        <f t="shared" si="10"/>
        <v>1</v>
      </c>
      <c r="W51" s="281" t="s">
        <v>326</v>
      </c>
      <c r="Y51" s="60" t="s">
        <v>27</v>
      </c>
      <c r="Z51" s="60"/>
      <c r="AA51" s="248" t="s">
        <v>147</v>
      </c>
      <c r="AB51" s="389" t="s">
        <v>259</v>
      </c>
      <c r="AC51" s="19">
        <v>2</v>
      </c>
    </row>
    <row r="52" spans="2:29" ht="10.5" customHeight="1">
      <c r="B52" s="15" t="s">
        <v>28</v>
      </c>
      <c r="C52" s="15"/>
      <c r="D52" s="8" t="s">
        <v>99</v>
      </c>
      <c r="E52" s="266" t="str">
        <f>E18</f>
        <v>D.Moore</v>
      </c>
      <c r="F52" s="254">
        <f t="shared" si="6"/>
        <v>2</v>
      </c>
      <c r="G52" s="276">
        <f t="shared" si="11"/>
        <v>2</v>
      </c>
      <c r="H52" s="254" t="str">
        <f>VLOOKUP(E52,$E$5:$J$26,4,FALSE)</f>
        <v>C</v>
      </c>
      <c r="I52" s="15" t="s">
        <v>173</v>
      </c>
      <c r="J52" s="280">
        <f>VLOOKUP(E52,$E$5:$J$26,6,FALSE)</f>
        <v>9</v>
      </c>
      <c r="K52" s="281" t="s">
        <v>319</v>
      </c>
      <c r="M52" s="15" t="s">
        <v>39</v>
      </c>
      <c r="N52" s="15"/>
      <c r="O52" s="8" t="s">
        <v>11</v>
      </c>
      <c r="P52" s="266" t="str">
        <f>P25</f>
        <v>M.Johnson</v>
      </c>
      <c r="Q52" s="254">
        <f t="shared" si="7"/>
        <v>3</v>
      </c>
      <c r="R52" s="283" t="s">
        <v>100</v>
      </c>
      <c r="S52" s="280"/>
      <c r="T52" s="254">
        <f t="shared" si="9"/>
        <v>2</v>
      </c>
      <c r="U52" s="286" t="s">
        <v>224</v>
      </c>
      <c r="V52" s="254">
        <f t="shared" si="10"/>
        <v>0</v>
      </c>
      <c r="W52" s="281"/>
      <c r="Y52" s="15" t="s">
        <v>28</v>
      </c>
      <c r="Z52" s="15"/>
      <c r="AA52" s="8" t="s">
        <v>148</v>
      </c>
      <c r="AB52" s="389" t="s">
        <v>274</v>
      </c>
      <c r="AC52" s="19">
        <v>4</v>
      </c>
    </row>
    <row r="53" spans="5:29" ht="4.5" customHeight="1">
      <c r="E53" s="293"/>
      <c r="F53" s="295"/>
      <c r="G53" s="297"/>
      <c r="J53" s="289"/>
      <c r="K53" s="296"/>
      <c r="AB53" s="293"/>
      <c r="AC53" s="60"/>
    </row>
    <row r="54" spans="2:29" ht="10.5" customHeight="1">
      <c r="B54" s="250" t="s">
        <v>112</v>
      </c>
      <c r="C54" s="251"/>
      <c r="D54" s="251"/>
      <c r="E54" s="294"/>
      <c r="F54" s="298">
        <f>SUM(F55:F65)</f>
        <v>32</v>
      </c>
      <c r="G54" s="298">
        <f>SUM(G55:G65)</f>
        <v>23</v>
      </c>
      <c r="H54" s="256" t="s">
        <v>174</v>
      </c>
      <c r="I54" s="251"/>
      <c r="J54" s="257">
        <f>SUM(J55:J65)</f>
        <v>28</v>
      </c>
      <c r="K54" s="299" t="s">
        <v>40</v>
      </c>
      <c r="M54" s="250" t="s">
        <v>381</v>
      </c>
      <c r="N54" s="251"/>
      <c r="O54" s="251"/>
      <c r="P54" s="294"/>
      <c r="Q54" s="259">
        <f>SUM(Q55:Q65)</f>
        <v>39</v>
      </c>
      <c r="R54" s="260" t="s">
        <v>100</v>
      </c>
      <c r="S54" s="261">
        <f>SUM(S55:S65)</f>
        <v>24</v>
      </c>
      <c r="T54" s="300">
        <f>SUM(T55:T65)</f>
        <v>19</v>
      </c>
      <c r="U54" s="263" t="s">
        <v>1</v>
      </c>
      <c r="V54" s="300">
        <f>SUM(V55:V65)</f>
        <v>21</v>
      </c>
      <c r="W54" s="265" t="s">
        <v>42</v>
      </c>
      <c r="Y54" s="250" t="s">
        <v>108</v>
      </c>
      <c r="Z54" s="251"/>
      <c r="AA54" s="251"/>
      <c r="AB54" s="294"/>
      <c r="AC54" s="252">
        <f>SUM(AC55:AC65)</f>
        <v>24</v>
      </c>
    </row>
    <row r="55" spans="2:29" ht="10.5" customHeight="1">
      <c r="B55" s="1" t="s">
        <v>18</v>
      </c>
      <c r="D55" s="89" t="s">
        <v>2</v>
      </c>
      <c r="E55" s="253" t="str">
        <f>E5</f>
        <v>C.Hawkins</v>
      </c>
      <c r="F55" s="276">
        <f>VLOOKUP(E55,$E$5:$J$26,2,FALSE)</f>
        <v>3</v>
      </c>
      <c r="G55" s="276"/>
      <c r="H55" s="276" t="str">
        <f>VLOOKUP(E55,$E$5:$J$26,4,FALSE)</f>
        <v>B</v>
      </c>
      <c r="I55" s="15" t="s">
        <v>173</v>
      </c>
      <c r="J55" s="301">
        <f>VLOOKUP(E55,$E$5:$J$26,6,FALSE)</f>
        <v>5</v>
      </c>
      <c r="K55" s="270" t="s">
        <v>315</v>
      </c>
      <c r="M55" s="1" t="s">
        <v>29</v>
      </c>
      <c r="O55" s="89" t="s">
        <v>10</v>
      </c>
      <c r="P55" s="253" t="str">
        <f>P5</f>
        <v>R.Upshaw</v>
      </c>
      <c r="Q55" s="302">
        <f aca="true" t="shared" si="12" ref="Q55:Q65">VLOOKUP(P55,$P$5:$W$26,2,FALSE)</f>
        <v>4</v>
      </c>
      <c r="R55" s="272" t="s">
        <v>100</v>
      </c>
      <c r="S55" s="269">
        <f aca="true" t="shared" si="13" ref="S55:S64">VLOOKUP(P55,$P$5:$W$26,4,FALSE)</f>
        <v>3</v>
      </c>
      <c r="T55" s="269">
        <f aca="true" t="shared" si="14" ref="T55:T65">VLOOKUP(P55,$P$5:$W$26,5,FALSE)</f>
        <v>0</v>
      </c>
      <c r="U55" s="275"/>
      <c r="V55" s="303">
        <f aca="true" t="shared" si="15" ref="V55:V65">VLOOKUP(P55,$P$5:$W$26,7,FALSE)</f>
        <v>3</v>
      </c>
      <c r="W55" s="304" t="s">
        <v>132</v>
      </c>
      <c r="Y55" s="1" t="s">
        <v>29</v>
      </c>
      <c r="AA55" s="89" t="s">
        <v>10</v>
      </c>
      <c r="AB55" s="388" t="str">
        <f>P6</f>
        <v>E.Curry</v>
      </c>
      <c r="AC55" s="323">
        <f>Q6</f>
        <v>3</v>
      </c>
    </row>
    <row r="56" spans="2:29" ht="10.5" customHeight="1">
      <c r="B56" s="60" t="s">
        <v>19</v>
      </c>
      <c r="C56" s="60"/>
      <c r="D56" s="248" t="s">
        <v>3</v>
      </c>
      <c r="E56" s="266" t="str">
        <f>E7</f>
        <v>P. Gruber</v>
      </c>
      <c r="F56" s="279">
        <f>F7</f>
        <v>4</v>
      </c>
      <c r="G56" s="276">
        <f aca="true" t="shared" si="16" ref="G56:G65">F56</f>
        <v>4</v>
      </c>
      <c r="H56" s="247"/>
      <c r="I56" s="60"/>
      <c r="J56" s="287"/>
      <c r="K56" s="288"/>
      <c r="M56" s="60" t="s">
        <v>30</v>
      </c>
      <c r="N56" s="60"/>
      <c r="O56" s="248" t="s">
        <v>14</v>
      </c>
      <c r="P56" s="266" t="str">
        <f>P7</f>
        <v>W.Sapp</v>
      </c>
      <c r="Q56" s="254">
        <f t="shared" si="12"/>
        <v>4</v>
      </c>
      <c r="R56" s="283" t="s">
        <v>100</v>
      </c>
      <c r="S56" s="280">
        <f t="shared" si="13"/>
        <v>4</v>
      </c>
      <c r="T56" s="254">
        <f t="shared" si="14"/>
        <v>0</v>
      </c>
      <c r="U56" s="286"/>
      <c r="V56" s="254">
        <f t="shared" si="15"/>
        <v>6</v>
      </c>
      <c r="W56" s="281" t="s">
        <v>221</v>
      </c>
      <c r="Y56" s="60" t="s">
        <v>30</v>
      </c>
      <c r="Z56" s="60"/>
      <c r="AA56" s="248" t="s">
        <v>14</v>
      </c>
      <c r="AB56" s="389" t="str">
        <f>P8</f>
        <v>M.Jones</v>
      </c>
      <c r="AC56" s="19">
        <f>Q8</f>
        <v>3</v>
      </c>
    </row>
    <row r="57" spans="2:29" ht="10.5" customHeight="1">
      <c r="B57" s="60" t="s">
        <v>20</v>
      </c>
      <c r="C57" s="60"/>
      <c r="D57" s="248" t="s">
        <v>4</v>
      </c>
      <c r="E57" s="266" t="str">
        <f>E9</f>
        <v>J.Pyne</v>
      </c>
      <c r="F57" s="279">
        <f>F9</f>
        <v>3</v>
      </c>
      <c r="G57" s="276">
        <f t="shared" si="16"/>
        <v>3</v>
      </c>
      <c r="H57" s="88"/>
      <c r="J57" s="289"/>
      <c r="K57" s="290"/>
      <c r="M57" s="60" t="s">
        <v>31</v>
      </c>
      <c r="N57" s="60"/>
      <c r="O57" s="248" t="s">
        <v>43</v>
      </c>
      <c r="P57" s="266" t="str">
        <f>P20</f>
        <v>C.Dimry</v>
      </c>
      <c r="Q57" s="254">
        <f t="shared" si="12"/>
        <v>3</v>
      </c>
      <c r="R57" s="283" t="s">
        <v>100</v>
      </c>
      <c r="S57" s="280"/>
      <c r="T57" s="254">
        <f t="shared" si="14"/>
        <v>4</v>
      </c>
      <c r="U57" s="286" t="s">
        <v>311</v>
      </c>
      <c r="V57" s="254">
        <f t="shared" si="15"/>
        <v>0</v>
      </c>
      <c r="W57" s="281"/>
      <c r="Y57" s="60" t="s">
        <v>31</v>
      </c>
      <c r="Z57" s="60"/>
      <c r="AA57" s="248" t="s">
        <v>145</v>
      </c>
      <c r="AB57" s="389" t="str">
        <f>P10</f>
        <v>D.DuBose</v>
      </c>
      <c r="AC57" s="19">
        <f>Q10</f>
        <v>2</v>
      </c>
    </row>
    <row r="58" spans="2:29" ht="10.5" customHeight="1">
      <c r="B58" s="60" t="s">
        <v>21</v>
      </c>
      <c r="C58" s="60"/>
      <c r="D58" s="248" t="s">
        <v>5</v>
      </c>
      <c r="E58" s="266" t="str">
        <f>E11</f>
        <v>T.Mayberry</v>
      </c>
      <c r="F58" s="279">
        <f>F11</f>
        <v>4</v>
      </c>
      <c r="G58" s="276">
        <f t="shared" si="16"/>
        <v>4</v>
      </c>
      <c r="H58" s="88"/>
      <c r="J58" s="289"/>
      <c r="K58" s="290"/>
      <c r="M58" s="60" t="s">
        <v>32</v>
      </c>
      <c r="N58" s="60"/>
      <c r="O58" s="248" t="s">
        <v>7</v>
      </c>
      <c r="P58" s="266" t="str">
        <f>P11</f>
        <v>J.Culpepper</v>
      </c>
      <c r="Q58" s="254">
        <f t="shared" si="12"/>
        <v>4</v>
      </c>
      <c r="R58" s="283" t="s">
        <v>100</v>
      </c>
      <c r="S58" s="280">
        <f t="shared" si="13"/>
        <v>3</v>
      </c>
      <c r="T58" s="254">
        <f t="shared" si="14"/>
        <v>0</v>
      </c>
      <c r="U58" s="286"/>
      <c r="V58" s="254">
        <f t="shared" si="15"/>
        <v>1</v>
      </c>
      <c r="W58" s="281" t="s">
        <v>314</v>
      </c>
      <c r="Y58" s="60" t="s">
        <v>32</v>
      </c>
      <c r="Z58" s="60"/>
      <c r="AA58" s="248" t="s">
        <v>7</v>
      </c>
      <c r="AB58" s="389" t="str">
        <f>P12</f>
        <v>T.Jackson</v>
      </c>
      <c r="AC58" s="19">
        <f>Q12</f>
        <v>2</v>
      </c>
    </row>
    <row r="59" spans="2:29" ht="10.5" customHeight="1">
      <c r="B59" s="60" t="s">
        <v>22</v>
      </c>
      <c r="C59" s="60"/>
      <c r="D59" s="248" t="s">
        <v>6</v>
      </c>
      <c r="E59" s="266" t="str">
        <f>E13</f>
        <v>I.Beckles</v>
      </c>
      <c r="F59" s="279">
        <f>F13</f>
        <v>2</v>
      </c>
      <c r="G59" s="276">
        <f t="shared" si="16"/>
        <v>2</v>
      </c>
      <c r="H59" s="88"/>
      <c r="J59" s="289"/>
      <c r="K59" s="290"/>
      <c r="M59" s="60" t="s">
        <v>33</v>
      </c>
      <c r="N59" s="60"/>
      <c r="O59" s="248" t="s">
        <v>13</v>
      </c>
      <c r="P59" s="266" t="str">
        <f>P13</f>
        <v>C.Ahanotu</v>
      </c>
      <c r="Q59" s="254">
        <f t="shared" si="12"/>
        <v>3</v>
      </c>
      <c r="R59" s="283" t="s">
        <v>100</v>
      </c>
      <c r="S59" s="280">
        <f t="shared" si="13"/>
        <v>4</v>
      </c>
      <c r="T59" s="254">
        <f t="shared" si="14"/>
        <v>0</v>
      </c>
      <c r="U59" s="286"/>
      <c r="V59" s="254">
        <f t="shared" si="15"/>
        <v>5</v>
      </c>
      <c r="W59" s="281" t="s">
        <v>222</v>
      </c>
      <c r="Y59" s="60" t="s">
        <v>33</v>
      </c>
      <c r="Z59" s="60"/>
      <c r="AA59" s="248" t="s">
        <v>13</v>
      </c>
      <c r="AB59" s="389" t="str">
        <f>P13</f>
        <v>C.Ahanotu</v>
      </c>
      <c r="AC59" s="19">
        <f>Q13</f>
        <v>3</v>
      </c>
    </row>
    <row r="60" spans="2:29" ht="10.5" customHeight="1">
      <c r="B60" s="60" t="s">
        <v>23</v>
      </c>
      <c r="C60" s="60"/>
      <c r="D60" s="248" t="s">
        <v>7</v>
      </c>
      <c r="E60" s="266" t="str">
        <f>E15</f>
        <v>D.Riesenberg</v>
      </c>
      <c r="F60" s="279">
        <f>F15</f>
        <v>3</v>
      </c>
      <c r="G60" s="276">
        <f t="shared" si="16"/>
        <v>3</v>
      </c>
      <c r="H60" s="245"/>
      <c r="I60" s="22"/>
      <c r="J60" s="305"/>
      <c r="K60" s="306"/>
      <c r="M60" s="60" t="s">
        <v>34</v>
      </c>
      <c r="N60" s="60"/>
      <c r="O60" s="292" t="s">
        <v>170</v>
      </c>
      <c r="P60" s="266" t="str">
        <f>P15</f>
        <v>L.Marts</v>
      </c>
      <c r="Q60" s="254">
        <f t="shared" si="12"/>
        <v>5</v>
      </c>
      <c r="R60" s="283" t="s">
        <v>100</v>
      </c>
      <c r="S60" s="280">
        <f t="shared" si="13"/>
        <v>4</v>
      </c>
      <c r="T60" s="254">
        <f t="shared" si="14"/>
        <v>0</v>
      </c>
      <c r="U60" s="286"/>
      <c r="V60" s="254">
        <f t="shared" si="15"/>
        <v>4</v>
      </c>
      <c r="W60" s="281" t="s">
        <v>317</v>
      </c>
      <c r="Y60" s="60" t="s">
        <v>34</v>
      </c>
      <c r="Z60" s="60"/>
      <c r="AA60" s="248" t="s">
        <v>169</v>
      </c>
      <c r="AB60" s="389" t="str">
        <f>P16</f>
        <v>L.Jones</v>
      </c>
      <c r="AC60" s="19">
        <f>Q16</f>
        <v>2</v>
      </c>
    </row>
    <row r="61" spans="2:29" ht="10.5" customHeight="1">
      <c r="B61" s="60" t="s">
        <v>24</v>
      </c>
      <c r="C61" s="60"/>
      <c r="D61" s="248" t="s">
        <v>99</v>
      </c>
      <c r="E61" s="266" t="str">
        <f>E17</f>
        <v>J.Harris</v>
      </c>
      <c r="F61" s="254">
        <f>VLOOKUP(E61,$E$5:$J$26,2,FALSE)</f>
        <v>3</v>
      </c>
      <c r="G61" s="276">
        <f t="shared" si="16"/>
        <v>3</v>
      </c>
      <c r="H61" s="254" t="str">
        <f>VLOOKUP(E61,$E$5:$J$26,4,FALSE)</f>
        <v>C</v>
      </c>
      <c r="I61" s="15" t="s">
        <v>173</v>
      </c>
      <c r="J61" s="280">
        <f>VLOOKUP(E61,$E$5:$J$26,6,FALSE)</f>
        <v>6</v>
      </c>
      <c r="K61" s="281" t="s">
        <v>213</v>
      </c>
      <c r="M61" s="60" t="s">
        <v>35</v>
      </c>
      <c r="N61" s="60"/>
      <c r="O61" s="292" t="s">
        <v>171</v>
      </c>
      <c r="P61" s="266" t="str">
        <f>P17</f>
        <v>D.Brooks</v>
      </c>
      <c r="Q61" s="254">
        <f t="shared" si="12"/>
        <v>4</v>
      </c>
      <c r="R61" s="283" t="s">
        <v>100</v>
      </c>
      <c r="S61" s="280">
        <f t="shared" si="13"/>
        <v>3</v>
      </c>
      <c r="T61" s="254">
        <f t="shared" si="14"/>
        <v>2</v>
      </c>
      <c r="U61" s="286" t="s">
        <v>313</v>
      </c>
      <c r="V61" s="254">
        <f t="shared" si="15"/>
        <v>0</v>
      </c>
      <c r="W61" s="281"/>
      <c r="Y61" s="60" t="s">
        <v>35</v>
      </c>
      <c r="Z61" s="60"/>
      <c r="AA61" s="248" t="s">
        <v>169</v>
      </c>
      <c r="AB61" s="389" t="str">
        <f>P18</f>
        <v>J.Gooch</v>
      </c>
      <c r="AC61" s="19">
        <f>Q18</f>
        <v>2</v>
      </c>
    </row>
    <row r="62" spans="2:29" ht="10.5" customHeight="1">
      <c r="B62" s="60" t="s">
        <v>25</v>
      </c>
      <c r="C62" s="60"/>
      <c r="D62" s="248" t="s">
        <v>8</v>
      </c>
      <c r="E62" s="266" t="str">
        <f>E19</f>
        <v>T.Dilfer</v>
      </c>
      <c r="F62" s="254">
        <f>VLOOKUP(E62,$E$5:$J$26,2,FALSE)</f>
        <v>2</v>
      </c>
      <c r="G62" s="276"/>
      <c r="H62" s="254" t="str">
        <f>VLOOKUP(E62,$E$5:$J$26,4,FALSE)</f>
        <v>C</v>
      </c>
      <c r="I62" s="15" t="s">
        <v>173</v>
      </c>
      <c r="J62" s="280">
        <f>VLOOKUP(E62,$E$5:$J$26,6,FALSE)</f>
        <v>0</v>
      </c>
      <c r="K62" s="281"/>
      <c r="M62" s="60" t="s">
        <v>36</v>
      </c>
      <c r="N62" s="60"/>
      <c r="O62" s="292" t="s">
        <v>308</v>
      </c>
      <c r="P62" s="266" t="str">
        <f>P19</f>
        <v>M.Mayhew</v>
      </c>
      <c r="Q62" s="254">
        <f t="shared" si="12"/>
        <v>3</v>
      </c>
      <c r="R62" s="283" t="s">
        <v>100</v>
      </c>
      <c r="S62" s="280"/>
      <c r="T62" s="254">
        <f t="shared" si="14"/>
        <v>1</v>
      </c>
      <c r="U62" s="286" t="s">
        <v>314</v>
      </c>
      <c r="V62" s="254">
        <f t="shared" si="15"/>
        <v>1</v>
      </c>
      <c r="W62" s="281" t="s">
        <v>327</v>
      </c>
      <c r="Y62" s="60" t="s">
        <v>36</v>
      </c>
      <c r="Z62" s="60"/>
      <c r="AA62" s="248" t="s">
        <v>145</v>
      </c>
      <c r="AB62" s="389" t="str">
        <f>P22</f>
        <v>K.Gant</v>
      </c>
      <c r="AC62" s="19">
        <f>Q22</f>
        <v>2</v>
      </c>
    </row>
    <row r="63" spans="2:29" ht="10.5" customHeight="1">
      <c r="B63" s="60" t="s">
        <v>26</v>
      </c>
      <c r="C63" s="60"/>
      <c r="D63" s="248" t="s">
        <v>2</v>
      </c>
      <c r="E63" s="266" t="str">
        <f>E23</f>
        <v>R.Thomas</v>
      </c>
      <c r="F63" s="254">
        <f>VLOOKUP(E63,$E$5:$J$26,2,FALSE)</f>
        <v>2</v>
      </c>
      <c r="G63" s="276"/>
      <c r="H63" s="254" t="str">
        <f>VLOOKUP(E63,$E$5:$J$26,4,FALSE)</f>
        <v>B</v>
      </c>
      <c r="I63" s="15" t="s">
        <v>173</v>
      </c>
      <c r="J63" s="280">
        <f>VLOOKUP(E63,$E$5:$J$26,6,FALSE)</f>
        <v>4</v>
      </c>
      <c r="K63" s="281" t="s">
        <v>316</v>
      </c>
      <c r="M63" s="60" t="s">
        <v>37</v>
      </c>
      <c r="N63" s="60"/>
      <c r="O63" s="292" t="s">
        <v>309</v>
      </c>
      <c r="P63" s="266" t="str">
        <f>P21</f>
        <v>D.Abraham</v>
      </c>
      <c r="Q63" s="254">
        <f t="shared" si="12"/>
        <v>3</v>
      </c>
      <c r="R63" s="283" t="s">
        <v>100</v>
      </c>
      <c r="S63" s="280"/>
      <c r="T63" s="254">
        <f t="shared" si="14"/>
        <v>7</v>
      </c>
      <c r="U63" s="286" t="s">
        <v>212</v>
      </c>
      <c r="V63" s="254">
        <f t="shared" si="15"/>
        <v>0</v>
      </c>
      <c r="W63" s="281"/>
      <c r="Y63" s="60" t="s">
        <v>37</v>
      </c>
      <c r="Z63" s="60"/>
      <c r="AA63" s="248" t="s">
        <v>145</v>
      </c>
      <c r="AB63" s="389" t="str">
        <f>P26</f>
        <v>T.Bouie</v>
      </c>
      <c r="AC63" s="19">
        <f>Q26</f>
        <v>2</v>
      </c>
    </row>
    <row r="64" spans="2:29" ht="10.5" customHeight="1">
      <c r="B64" s="60" t="s">
        <v>27</v>
      </c>
      <c r="C64" s="60"/>
      <c r="D64" s="248" t="s">
        <v>2</v>
      </c>
      <c r="E64" s="266" t="str">
        <f>E6</f>
        <v>K.Williams</v>
      </c>
      <c r="F64" s="254">
        <f>VLOOKUP(E64,$E$5:$J$26,2,FALSE)</f>
        <v>2</v>
      </c>
      <c r="G64" s="276"/>
      <c r="H64" s="254" t="str">
        <f>VLOOKUP(E64,$E$5:$J$26,4,FALSE)</f>
        <v>C</v>
      </c>
      <c r="I64" s="15" t="s">
        <v>173</v>
      </c>
      <c r="J64" s="280">
        <f>VLOOKUP(E64,$E$5:$J$26,6,FALSE)</f>
        <v>6</v>
      </c>
      <c r="K64" s="281" t="s">
        <v>236</v>
      </c>
      <c r="M64" s="60" t="s">
        <v>38</v>
      </c>
      <c r="N64" s="60"/>
      <c r="O64" s="248" t="s">
        <v>12</v>
      </c>
      <c r="P64" s="266" t="str">
        <f>P23</f>
        <v>J.Lynch</v>
      </c>
      <c r="Q64" s="254">
        <f t="shared" si="12"/>
        <v>3</v>
      </c>
      <c r="R64" s="283" t="s">
        <v>100</v>
      </c>
      <c r="S64" s="280">
        <f t="shared" si="13"/>
        <v>3</v>
      </c>
      <c r="T64" s="254">
        <f t="shared" si="14"/>
        <v>3</v>
      </c>
      <c r="U64" s="286" t="s">
        <v>312</v>
      </c>
      <c r="V64" s="254">
        <f t="shared" si="15"/>
        <v>1</v>
      </c>
      <c r="W64" s="281" t="s">
        <v>249</v>
      </c>
      <c r="Y64" s="60" t="s">
        <v>38</v>
      </c>
      <c r="Z64" s="60"/>
      <c r="AA64" s="248" t="s">
        <v>253</v>
      </c>
      <c r="AB64" s="389" t="s">
        <v>306</v>
      </c>
      <c r="AC64" s="386">
        <v>1</v>
      </c>
    </row>
    <row r="65" spans="2:29" ht="10.5" customHeight="1">
      <c r="B65" s="15" t="s">
        <v>28</v>
      </c>
      <c r="C65" s="15"/>
      <c r="D65" s="8" t="s">
        <v>9</v>
      </c>
      <c r="E65" s="266" t="str">
        <f>E25</f>
        <v>M.Alstott</v>
      </c>
      <c r="F65" s="254">
        <f>VLOOKUP(E65,$E$5:$J$26,2,FALSE)</f>
        <v>4</v>
      </c>
      <c r="G65" s="276">
        <f t="shared" si="16"/>
        <v>4</v>
      </c>
      <c r="H65" s="254" t="str">
        <f>VLOOKUP(E65,$E$5:$J$26,4,FALSE)</f>
        <v>A/B</v>
      </c>
      <c r="I65" s="15" t="s">
        <v>173</v>
      </c>
      <c r="J65" s="280">
        <f>VLOOKUP(E65,$E$5:$J$26,6,FALSE)</f>
        <v>7</v>
      </c>
      <c r="K65" s="281" t="s">
        <v>212</v>
      </c>
      <c r="M65" s="15" t="s">
        <v>39</v>
      </c>
      <c r="N65" s="15"/>
      <c r="O65" s="8" t="s">
        <v>11</v>
      </c>
      <c r="P65" s="266" t="str">
        <f>P25</f>
        <v>M.Johnson</v>
      </c>
      <c r="Q65" s="254">
        <f t="shared" si="12"/>
        <v>3</v>
      </c>
      <c r="R65" s="283" t="s">
        <v>100</v>
      </c>
      <c r="S65" s="280"/>
      <c r="T65" s="254">
        <f t="shared" si="14"/>
        <v>2</v>
      </c>
      <c r="U65" s="286" t="s">
        <v>224</v>
      </c>
      <c r="V65" s="254">
        <f t="shared" si="15"/>
        <v>0</v>
      </c>
      <c r="W65" s="281"/>
      <c r="Y65" s="15" t="s">
        <v>39</v>
      </c>
      <c r="Z65" s="15"/>
      <c r="AA65" s="8" t="s">
        <v>254</v>
      </c>
      <c r="AB65" s="389" t="s">
        <v>259</v>
      </c>
      <c r="AC65" s="386">
        <v>2</v>
      </c>
    </row>
    <row r="66" spans="6:29" ht="4.5" customHeight="1">
      <c r="F66" s="307"/>
      <c r="G66" s="308"/>
      <c r="P66" s="293"/>
      <c r="Q66" s="295"/>
      <c r="R66" s="297"/>
      <c r="S66" s="297"/>
      <c r="T66" s="297"/>
      <c r="U66" s="296"/>
      <c r="V66" s="289"/>
      <c r="W66" s="296"/>
      <c r="AC66" s="60"/>
    </row>
    <row r="67" spans="2:29" ht="10.5" customHeight="1">
      <c r="B67" s="250" t="s">
        <v>335</v>
      </c>
      <c r="C67" s="251"/>
      <c r="D67" s="251"/>
      <c r="E67" s="294"/>
      <c r="F67" s="298">
        <f>SUM(F68:F78)</f>
        <v>31</v>
      </c>
      <c r="G67" s="298">
        <f>SUM(G68:G78)</f>
        <v>20</v>
      </c>
      <c r="H67" s="256" t="s">
        <v>174</v>
      </c>
      <c r="I67" s="251"/>
      <c r="J67" s="257">
        <f>SUM(J68:J78)</f>
        <v>30</v>
      </c>
      <c r="K67" s="299" t="s">
        <v>40</v>
      </c>
      <c r="M67" s="250" t="s">
        <v>307</v>
      </c>
      <c r="N67" s="251"/>
      <c r="O67" s="251"/>
      <c r="P67" s="294"/>
      <c r="Q67" s="259">
        <f>SUM(Q68:Q78)</f>
        <v>36</v>
      </c>
      <c r="R67" s="260" t="s">
        <v>100</v>
      </c>
      <c r="S67" s="261">
        <f>SUM(S68:S78)</f>
        <v>22</v>
      </c>
      <c r="T67" s="300">
        <f>SUM(T68:T78)</f>
        <v>26</v>
      </c>
      <c r="U67" s="263" t="s">
        <v>1</v>
      </c>
      <c r="V67" s="300">
        <f>SUM(V68:V78)</f>
        <v>20</v>
      </c>
      <c r="W67" s="265" t="s">
        <v>42</v>
      </c>
      <c r="Y67" s="250" t="s">
        <v>380</v>
      </c>
      <c r="Z67" s="251"/>
      <c r="AA67" s="251"/>
      <c r="AB67" s="294"/>
      <c r="AC67" s="252">
        <f>SUM(AC68:AC78)</f>
        <v>34</v>
      </c>
    </row>
    <row r="68" spans="2:29" ht="10.5" customHeight="1">
      <c r="B68" s="1" t="s">
        <v>18</v>
      </c>
      <c r="D68" s="89" t="s">
        <v>2</v>
      </c>
      <c r="E68" s="253" t="str">
        <f>E5</f>
        <v>C.Hawkins</v>
      </c>
      <c r="F68" s="276">
        <f>VLOOKUP(E68,$E$5:$J$26,2,FALSE)</f>
        <v>3</v>
      </c>
      <c r="G68" s="276"/>
      <c r="H68" s="276" t="str">
        <f>VLOOKUP(E68,$E$5:$J$26,4,FALSE)</f>
        <v>B</v>
      </c>
      <c r="I68" s="15" t="s">
        <v>173</v>
      </c>
      <c r="J68" s="301">
        <f>VLOOKUP(E68,$E$5:$J$26,6,FALSE)</f>
        <v>5</v>
      </c>
      <c r="K68" s="270" t="s">
        <v>385</v>
      </c>
      <c r="M68" s="1" t="s">
        <v>29</v>
      </c>
      <c r="O68" s="89" t="s">
        <v>10</v>
      </c>
      <c r="P68" s="253" t="str">
        <f>P5</f>
        <v>R.Upshaw</v>
      </c>
      <c r="Q68" s="302">
        <f aca="true" t="shared" si="17" ref="Q68:Q78">VLOOKUP(P68,$P$5:$W$26,2,FALSE)</f>
        <v>4</v>
      </c>
      <c r="R68" s="272" t="s">
        <v>100</v>
      </c>
      <c r="S68" s="269">
        <f aca="true" t="shared" si="18" ref="S68:S77">VLOOKUP(P68,$P$5:$W$26,4,FALSE)</f>
        <v>3</v>
      </c>
      <c r="T68" s="269">
        <f aca="true" t="shared" si="19" ref="T68:T78">VLOOKUP(P68,$P$5:$W$26,5,FALSE)</f>
        <v>0</v>
      </c>
      <c r="U68" s="275"/>
      <c r="V68" s="303">
        <f aca="true" t="shared" si="20" ref="V68:V78">VLOOKUP(P68,$P$5:$W$26,7,FALSE)</f>
        <v>3</v>
      </c>
      <c r="W68" s="304" t="s">
        <v>312</v>
      </c>
      <c r="Y68" s="1" t="s">
        <v>29</v>
      </c>
      <c r="AA68" s="89" t="s">
        <v>10</v>
      </c>
      <c r="AB68" s="388" t="str">
        <f>P5</f>
        <v>R.Upshaw</v>
      </c>
      <c r="AC68" s="323">
        <f>Q5</f>
        <v>4</v>
      </c>
    </row>
    <row r="69" spans="2:29" ht="10.5" customHeight="1">
      <c r="B69" s="60" t="s">
        <v>19</v>
      </c>
      <c r="C69" s="60"/>
      <c r="D69" s="248" t="s">
        <v>3</v>
      </c>
      <c r="E69" s="266" t="str">
        <f>E7</f>
        <v>P. Gruber</v>
      </c>
      <c r="F69" s="276">
        <f aca="true" t="shared" si="21" ref="F69:F78">VLOOKUP(E69,$E$5:$J$26,2,FALSE)</f>
        <v>4</v>
      </c>
      <c r="G69" s="276">
        <f>F69</f>
        <v>4</v>
      </c>
      <c r="H69" s="247"/>
      <c r="I69" s="60"/>
      <c r="J69" s="287"/>
      <c r="K69" s="288"/>
      <c r="M69" s="60" t="s">
        <v>30</v>
      </c>
      <c r="N69" s="60"/>
      <c r="O69" s="248" t="s">
        <v>14</v>
      </c>
      <c r="P69" s="266" t="str">
        <f>P7</f>
        <v>W.Sapp</v>
      </c>
      <c r="Q69" s="254">
        <f t="shared" si="17"/>
        <v>4</v>
      </c>
      <c r="R69" s="283" t="s">
        <v>100</v>
      </c>
      <c r="S69" s="280">
        <f t="shared" si="18"/>
        <v>4</v>
      </c>
      <c r="T69" s="254">
        <f t="shared" si="19"/>
        <v>0</v>
      </c>
      <c r="U69" s="286"/>
      <c r="V69" s="254">
        <f t="shared" si="20"/>
        <v>6</v>
      </c>
      <c r="W69" s="281" t="s">
        <v>221</v>
      </c>
      <c r="Y69" s="60" t="s">
        <v>30</v>
      </c>
      <c r="Z69" s="60"/>
      <c r="AA69" s="248" t="s">
        <v>14</v>
      </c>
      <c r="AB69" s="389" t="str">
        <f>P7</f>
        <v>W.Sapp</v>
      </c>
      <c r="AC69" s="19">
        <f>Q7</f>
        <v>4</v>
      </c>
    </row>
    <row r="70" spans="2:29" ht="10.5" customHeight="1">
      <c r="B70" s="60" t="s">
        <v>20</v>
      </c>
      <c r="C70" s="60"/>
      <c r="D70" s="248" t="s">
        <v>4</v>
      </c>
      <c r="E70" s="266" t="str">
        <f>E9</f>
        <v>J.Pyne</v>
      </c>
      <c r="F70" s="276">
        <f t="shared" si="21"/>
        <v>3</v>
      </c>
      <c r="G70" s="276">
        <f>F70</f>
        <v>3</v>
      </c>
      <c r="H70" s="88"/>
      <c r="J70" s="289"/>
      <c r="K70" s="290"/>
      <c r="M70" s="60" t="s">
        <v>31</v>
      </c>
      <c r="N70" s="60"/>
      <c r="O70" s="248" t="s">
        <v>43</v>
      </c>
      <c r="P70" s="266" t="str">
        <f>P20</f>
        <v>C.Dimry</v>
      </c>
      <c r="Q70" s="254">
        <f t="shared" si="17"/>
        <v>3</v>
      </c>
      <c r="R70" s="283" t="s">
        <v>100</v>
      </c>
      <c r="S70" s="280"/>
      <c r="T70" s="254">
        <f t="shared" si="19"/>
        <v>4</v>
      </c>
      <c r="U70" s="286" t="s">
        <v>329</v>
      </c>
      <c r="V70" s="254">
        <f t="shared" si="20"/>
        <v>0</v>
      </c>
      <c r="W70" s="281"/>
      <c r="Y70" s="60" t="s">
        <v>31</v>
      </c>
      <c r="Z70" s="60"/>
      <c r="AA70" s="248" t="s">
        <v>145</v>
      </c>
      <c r="AB70" s="389" t="str">
        <f>P23</f>
        <v>J.Lynch</v>
      </c>
      <c r="AC70" s="19">
        <f>Q23</f>
        <v>3</v>
      </c>
    </row>
    <row r="71" spans="2:29" ht="10.5" customHeight="1">
      <c r="B71" s="60" t="s">
        <v>21</v>
      </c>
      <c r="C71" s="60"/>
      <c r="D71" s="248" t="s">
        <v>5</v>
      </c>
      <c r="E71" s="266" t="str">
        <f>E11</f>
        <v>T.Mayberry</v>
      </c>
      <c r="F71" s="276">
        <f t="shared" si="21"/>
        <v>4</v>
      </c>
      <c r="G71" s="276">
        <f>F71</f>
        <v>4</v>
      </c>
      <c r="H71" s="88"/>
      <c r="J71" s="289"/>
      <c r="K71" s="290"/>
      <c r="M71" s="60" t="s">
        <v>32</v>
      </c>
      <c r="N71" s="60"/>
      <c r="O71" s="248" t="s">
        <v>7</v>
      </c>
      <c r="P71" s="266" t="str">
        <f>P11</f>
        <v>J.Culpepper</v>
      </c>
      <c r="Q71" s="254">
        <f t="shared" si="17"/>
        <v>4</v>
      </c>
      <c r="R71" s="283" t="s">
        <v>100</v>
      </c>
      <c r="S71" s="280">
        <f t="shared" si="18"/>
        <v>3</v>
      </c>
      <c r="T71" s="254">
        <f t="shared" si="19"/>
        <v>0</v>
      </c>
      <c r="U71" s="286"/>
      <c r="V71" s="254">
        <f t="shared" si="20"/>
        <v>1</v>
      </c>
      <c r="W71" s="281" t="s">
        <v>333</v>
      </c>
      <c r="Y71" s="60" t="s">
        <v>32</v>
      </c>
      <c r="Z71" s="60"/>
      <c r="AA71" s="248" t="s">
        <v>7</v>
      </c>
      <c r="AB71" s="389" t="str">
        <f>P11</f>
        <v>J.Culpepper</v>
      </c>
      <c r="AC71" s="19">
        <f>Q11</f>
        <v>4</v>
      </c>
    </row>
    <row r="72" spans="2:29" ht="10.5" customHeight="1">
      <c r="B72" s="60" t="s">
        <v>22</v>
      </c>
      <c r="C72" s="60"/>
      <c r="D72" s="248" t="s">
        <v>6</v>
      </c>
      <c r="E72" s="266" t="str">
        <f>E13</f>
        <v>I.Beckles</v>
      </c>
      <c r="F72" s="276">
        <f t="shared" si="21"/>
        <v>2</v>
      </c>
      <c r="G72" s="276">
        <f>F72</f>
        <v>2</v>
      </c>
      <c r="H72" s="88"/>
      <c r="J72" s="289"/>
      <c r="K72" s="290"/>
      <c r="M72" s="60" t="s">
        <v>33</v>
      </c>
      <c r="N72" s="60"/>
      <c r="O72" s="248" t="s">
        <v>13</v>
      </c>
      <c r="P72" s="266" t="str">
        <f>P13</f>
        <v>C.Ahanotu</v>
      </c>
      <c r="Q72" s="254">
        <f t="shared" si="17"/>
        <v>3</v>
      </c>
      <c r="R72" s="283" t="s">
        <v>100</v>
      </c>
      <c r="S72" s="280">
        <f t="shared" si="18"/>
        <v>4</v>
      </c>
      <c r="T72" s="254">
        <f t="shared" si="19"/>
        <v>0</v>
      </c>
      <c r="U72" s="286"/>
      <c r="V72" s="254">
        <f t="shared" si="20"/>
        <v>5</v>
      </c>
      <c r="W72" s="281" t="s">
        <v>222</v>
      </c>
      <c r="Y72" s="60" t="s">
        <v>33</v>
      </c>
      <c r="Z72" s="60"/>
      <c r="AA72" s="248" t="s">
        <v>13</v>
      </c>
      <c r="AB72" s="389" t="str">
        <f>P13</f>
        <v>C.Ahanotu</v>
      </c>
      <c r="AC72" s="19">
        <f>Q13</f>
        <v>3</v>
      </c>
    </row>
    <row r="73" spans="2:29" ht="10.5" customHeight="1">
      <c r="B73" s="60" t="s">
        <v>23</v>
      </c>
      <c r="C73" s="60"/>
      <c r="D73" s="248" t="s">
        <v>7</v>
      </c>
      <c r="E73" s="266" t="str">
        <f>E15</f>
        <v>D.Riesenberg</v>
      </c>
      <c r="F73" s="276">
        <f t="shared" si="21"/>
        <v>3</v>
      </c>
      <c r="G73" s="276">
        <f>F73</f>
        <v>3</v>
      </c>
      <c r="H73" s="245"/>
      <c r="I73" s="22"/>
      <c r="J73" s="305"/>
      <c r="K73" s="306"/>
      <c r="M73" s="60" t="s">
        <v>34</v>
      </c>
      <c r="N73" s="60"/>
      <c r="O73" s="248" t="s">
        <v>43</v>
      </c>
      <c r="P73" s="266" t="str">
        <f>P24</f>
        <v>C.Mincy</v>
      </c>
      <c r="Q73" s="254">
        <f t="shared" si="17"/>
        <v>2</v>
      </c>
      <c r="R73" s="283" t="s">
        <v>100</v>
      </c>
      <c r="S73" s="280"/>
      <c r="T73" s="254">
        <f t="shared" si="19"/>
        <v>5</v>
      </c>
      <c r="U73" s="286" t="s">
        <v>328</v>
      </c>
      <c r="V73" s="254">
        <f t="shared" si="20"/>
        <v>0</v>
      </c>
      <c r="W73" s="281"/>
      <c r="Y73" s="60" t="s">
        <v>34</v>
      </c>
      <c r="Z73" s="60"/>
      <c r="AA73" s="248" t="s">
        <v>145</v>
      </c>
      <c r="AB73" s="389" t="str">
        <f>P25</f>
        <v>M.Johnson</v>
      </c>
      <c r="AC73" s="19">
        <f>Q25</f>
        <v>3</v>
      </c>
    </row>
    <row r="74" spans="2:29" ht="10.5" customHeight="1">
      <c r="B74" s="60" t="s">
        <v>24</v>
      </c>
      <c r="C74" s="60"/>
      <c r="D74" s="248" t="s">
        <v>2</v>
      </c>
      <c r="E74" s="266" t="str">
        <f>E6</f>
        <v>K.Williams</v>
      </c>
      <c r="F74" s="254">
        <f t="shared" si="21"/>
        <v>2</v>
      </c>
      <c r="G74" s="276"/>
      <c r="H74" s="254" t="str">
        <f>VLOOKUP(E74,$E$5:$J$26,4,FALSE)</f>
        <v>C</v>
      </c>
      <c r="I74" s="15" t="s">
        <v>173</v>
      </c>
      <c r="J74" s="280">
        <f>VLOOKUP(E74,$E$5:$J$26,6,FALSE)</f>
        <v>6</v>
      </c>
      <c r="K74" s="281" t="s">
        <v>384</v>
      </c>
      <c r="M74" s="60" t="s">
        <v>35</v>
      </c>
      <c r="N74" s="60"/>
      <c r="O74" s="292" t="s">
        <v>171</v>
      </c>
      <c r="P74" s="266" t="str">
        <f>P9</f>
        <v>H.Nickerson</v>
      </c>
      <c r="Q74" s="254">
        <f t="shared" si="17"/>
        <v>4</v>
      </c>
      <c r="R74" s="283" t="s">
        <v>100</v>
      </c>
      <c r="S74" s="280">
        <f t="shared" si="18"/>
        <v>5</v>
      </c>
      <c r="T74" s="254">
        <f t="shared" si="19"/>
        <v>4</v>
      </c>
      <c r="U74" s="286" t="s">
        <v>330</v>
      </c>
      <c r="V74" s="254">
        <f t="shared" si="20"/>
        <v>3</v>
      </c>
      <c r="W74" s="281" t="s">
        <v>332</v>
      </c>
      <c r="Y74" s="60" t="s">
        <v>35</v>
      </c>
      <c r="Z74" s="60"/>
      <c r="AA74" s="248" t="s">
        <v>145</v>
      </c>
      <c r="AB74" s="389" t="str">
        <f>P17</f>
        <v>D.Brooks</v>
      </c>
      <c r="AC74" s="19">
        <f>Q17</f>
        <v>4</v>
      </c>
    </row>
    <row r="75" spans="2:29" ht="10.5" customHeight="1">
      <c r="B75" s="60" t="s">
        <v>25</v>
      </c>
      <c r="C75" s="60"/>
      <c r="D75" s="248" t="s">
        <v>8</v>
      </c>
      <c r="E75" s="266" t="str">
        <f>E19</f>
        <v>T.Dilfer</v>
      </c>
      <c r="F75" s="254">
        <f t="shared" si="21"/>
        <v>2</v>
      </c>
      <c r="G75" s="276"/>
      <c r="H75" s="254" t="str">
        <f>VLOOKUP(E75,$E$5:$J$26,4,FALSE)</f>
        <v>C</v>
      </c>
      <c r="I75" s="15" t="s">
        <v>173</v>
      </c>
      <c r="J75" s="280">
        <f>VLOOKUP(E75,$E$5:$J$26,6,FALSE)</f>
        <v>0</v>
      </c>
      <c r="K75" s="281"/>
      <c r="M75" s="60" t="s">
        <v>36</v>
      </c>
      <c r="N75" s="60"/>
      <c r="O75" s="292" t="s">
        <v>308</v>
      </c>
      <c r="P75" s="266" t="str">
        <f>P19</f>
        <v>M.Mayhew</v>
      </c>
      <c r="Q75" s="254">
        <f t="shared" si="17"/>
        <v>3</v>
      </c>
      <c r="R75" s="283" t="s">
        <v>100</v>
      </c>
      <c r="S75" s="280"/>
      <c r="T75" s="254">
        <f t="shared" si="19"/>
        <v>1</v>
      </c>
      <c r="U75" s="286" t="s">
        <v>244</v>
      </c>
      <c r="V75" s="254">
        <f t="shared" si="20"/>
        <v>1</v>
      </c>
      <c r="W75" s="281" t="s">
        <v>314</v>
      </c>
      <c r="Y75" s="60" t="s">
        <v>36</v>
      </c>
      <c r="Z75" s="60"/>
      <c r="AA75" s="248" t="s">
        <v>145</v>
      </c>
      <c r="AB75" s="389" t="str">
        <f>P19</f>
        <v>M.Mayhew</v>
      </c>
      <c r="AC75" s="19">
        <f>Q19</f>
        <v>3</v>
      </c>
    </row>
    <row r="76" spans="2:29" ht="10.5" customHeight="1">
      <c r="B76" s="60" t="s">
        <v>26</v>
      </c>
      <c r="C76" s="60"/>
      <c r="D76" s="248" t="s">
        <v>2</v>
      </c>
      <c r="E76" s="266" t="str">
        <f>E24</f>
        <v>A.Harper</v>
      </c>
      <c r="F76" s="254">
        <f t="shared" si="21"/>
        <v>2</v>
      </c>
      <c r="G76" s="276"/>
      <c r="H76" s="254" t="str">
        <f>VLOOKUP(E76,$E$5:$J$26,4,FALSE)</f>
        <v>C</v>
      </c>
      <c r="I76" s="15" t="s">
        <v>173</v>
      </c>
      <c r="J76" s="280">
        <f>VLOOKUP(E76,$E$5:$J$26,6,FALSE)</f>
        <v>8</v>
      </c>
      <c r="K76" s="281" t="s">
        <v>382</v>
      </c>
      <c r="M76" s="60" t="s">
        <v>37</v>
      </c>
      <c r="N76" s="60"/>
      <c r="O76" s="292" t="s">
        <v>309</v>
      </c>
      <c r="P76" s="266" t="str">
        <f>P21</f>
        <v>D.Abraham</v>
      </c>
      <c r="Q76" s="254">
        <f t="shared" si="17"/>
        <v>3</v>
      </c>
      <c r="R76" s="283" t="s">
        <v>100</v>
      </c>
      <c r="S76" s="280"/>
      <c r="T76" s="254">
        <f t="shared" si="19"/>
        <v>7</v>
      </c>
      <c r="U76" s="286" t="s">
        <v>212</v>
      </c>
      <c r="V76" s="254">
        <f t="shared" si="20"/>
        <v>0</v>
      </c>
      <c r="W76" s="281"/>
      <c r="Y76" s="60" t="s">
        <v>37</v>
      </c>
      <c r="Z76" s="60"/>
      <c r="AA76" s="248" t="s">
        <v>145</v>
      </c>
      <c r="AB76" s="389" t="str">
        <f>P21</f>
        <v>D.Abraham</v>
      </c>
      <c r="AC76" s="19">
        <f>Q21</f>
        <v>3</v>
      </c>
    </row>
    <row r="77" spans="2:29" ht="10.5" customHeight="1">
      <c r="B77" s="60" t="s">
        <v>27</v>
      </c>
      <c r="C77" s="60"/>
      <c r="D77" s="248" t="s">
        <v>2</v>
      </c>
      <c r="E77" s="266" t="str">
        <f>E23</f>
        <v>R.Thomas</v>
      </c>
      <c r="F77" s="254">
        <f t="shared" si="21"/>
        <v>2</v>
      </c>
      <c r="G77" s="276"/>
      <c r="H77" s="254" t="str">
        <f>VLOOKUP(E77,$E$5:$J$26,4,FALSE)</f>
        <v>B</v>
      </c>
      <c r="I77" s="15" t="s">
        <v>173</v>
      </c>
      <c r="J77" s="280">
        <f>VLOOKUP(E77,$E$5:$J$26,6,FALSE)</f>
        <v>4</v>
      </c>
      <c r="K77" s="281" t="s">
        <v>232</v>
      </c>
      <c r="M77" s="60" t="s">
        <v>38</v>
      </c>
      <c r="N77" s="60"/>
      <c r="O77" s="248" t="s">
        <v>12</v>
      </c>
      <c r="P77" s="266" t="str">
        <f>P23</f>
        <v>J.Lynch</v>
      </c>
      <c r="Q77" s="254">
        <f t="shared" si="17"/>
        <v>3</v>
      </c>
      <c r="R77" s="283" t="s">
        <v>100</v>
      </c>
      <c r="S77" s="280">
        <f t="shared" si="18"/>
        <v>3</v>
      </c>
      <c r="T77" s="254">
        <f t="shared" si="19"/>
        <v>3</v>
      </c>
      <c r="U77" s="286" t="s">
        <v>331</v>
      </c>
      <c r="V77" s="254">
        <f t="shared" si="20"/>
        <v>1</v>
      </c>
      <c r="W77" s="281" t="s">
        <v>327</v>
      </c>
      <c r="Y77" s="60" t="s">
        <v>38</v>
      </c>
      <c r="Z77" s="60"/>
      <c r="AA77" s="248" t="str">
        <f aca="true" t="shared" si="22" ref="AA77:AC78">AA64</f>
        <v>TA</v>
      </c>
      <c r="AB77" s="389" t="str">
        <f t="shared" si="22"/>
        <v>N.Silvan</v>
      </c>
      <c r="AC77" s="386">
        <f t="shared" si="22"/>
        <v>1</v>
      </c>
    </row>
    <row r="78" spans="2:29" ht="10.5" customHeight="1">
      <c r="B78" s="15" t="s">
        <v>28</v>
      </c>
      <c r="C78" s="15"/>
      <c r="D78" s="8" t="s">
        <v>9</v>
      </c>
      <c r="E78" s="266" t="str">
        <f>E25</f>
        <v>M.Alstott</v>
      </c>
      <c r="F78" s="254">
        <f t="shared" si="21"/>
        <v>4</v>
      </c>
      <c r="G78" s="276">
        <f>F78</f>
        <v>4</v>
      </c>
      <c r="H78" s="254" t="str">
        <f>VLOOKUP(E78,$E$5:$J$26,4,FALSE)</f>
        <v>A/B</v>
      </c>
      <c r="I78" s="15" t="s">
        <v>173</v>
      </c>
      <c r="J78" s="280">
        <f>VLOOKUP(E78,$E$5:$J$26,6,FALSE)</f>
        <v>7</v>
      </c>
      <c r="K78" s="281" t="s">
        <v>383</v>
      </c>
      <c r="M78" s="15" t="s">
        <v>39</v>
      </c>
      <c r="N78" s="15"/>
      <c r="O78" s="8" t="s">
        <v>11</v>
      </c>
      <c r="P78" s="266" t="str">
        <f>P25</f>
        <v>M.Johnson</v>
      </c>
      <c r="Q78" s="254">
        <f t="shared" si="17"/>
        <v>3</v>
      </c>
      <c r="R78" s="283" t="s">
        <v>100</v>
      </c>
      <c r="S78" s="280"/>
      <c r="T78" s="254">
        <f t="shared" si="19"/>
        <v>2</v>
      </c>
      <c r="U78" s="286" t="s">
        <v>216</v>
      </c>
      <c r="V78" s="254">
        <f t="shared" si="20"/>
        <v>0</v>
      </c>
      <c r="W78" s="281"/>
      <c r="Y78" s="15" t="s">
        <v>39</v>
      </c>
      <c r="Z78" s="15"/>
      <c r="AA78" s="8" t="str">
        <f t="shared" si="22"/>
        <v>TB</v>
      </c>
      <c r="AB78" s="389" t="str">
        <f t="shared" si="22"/>
        <v>K.Williams</v>
      </c>
      <c r="AC78" s="386">
        <f t="shared" si="22"/>
        <v>2</v>
      </c>
    </row>
    <row r="79" spans="17:20" ht="12" customHeight="1">
      <c r="Q79" s="307"/>
      <c r="R79" s="308"/>
      <c r="S79" s="308"/>
      <c r="T79" s="308"/>
    </row>
  </sheetData>
  <mergeCells count="1">
    <mergeCell ref="B1:W2"/>
  </mergeCells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APBA Football Scoresheet 3.0</dc:title>
  <dc:subject/>
  <dc:creator>Jeffrey L. Hart (j_hart05@hotmail.com)</dc:creator>
  <cp:keywords/>
  <dc:description>Questions?  Comments?  E-mail me:
j_hart05@hotmail.com</dc:description>
  <cp:lastModifiedBy>Jeffrey L. Hart  (j_hart05@hotmail.com)</cp:lastModifiedBy>
  <cp:lastPrinted>2002-03-19T04:45:55Z</cp:lastPrinted>
  <dcterms:created xsi:type="dcterms:W3CDTF">2002-01-13T01:13:39Z</dcterms:created>
  <dcterms:modified xsi:type="dcterms:W3CDTF">2002-03-19T05:02:27Z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February 17, 2001</vt:lpwstr>
  </property>
</Properties>
</file>