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guar\OneDrive\Desktop\APBA Replay Seasons\Penalty Charts\Automated Penalty Charts\"/>
    </mc:Choice>
  </mc:AlternateContent>
  <xr:revisionPtr revIDLastSave="0" documentId="13_ncr:1_{5BA227CA-58F2-46B2-8F5E-DD3541A41C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UTPUT" sheetId="3" r:id="rId1"/>
    <sheet name="Penalties" sheetId="1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7" i="11" l="1"/>
  <c r="BG36" i="11"/>
  <c r="BG35" i="11"/>
  <c r="BG34" i="11"/>
  <c r="BG33" i="11"/>
  <c r="BG32" i="11"/>
  <c r="BG31" i="11"/>
  <c r="AV3" i="11"/>
  <c r="AV4" i="11"/>
  <c r="AV5" i="11"/>
  <c r="AV6" i="11"/>
  <c r="AV7" i="11"/>
  <c r="AV8" i="1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36" i="11"/>
  <c r="AV37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A43" i="11"/>
  <c r="C43" i="11"/>
  <c r="BG6" i="11"/>
  <c r="BG9" i="11"/>
  <c r="F43" i="11"/>
  <c r="BG18" i="11"/>
  <c r="BG4" i="11"/>
  <c r="BG16" i="11"/>
  <c r="R43" i="11"/>
  <c r="L43" i="11"/>
  <c r="BG30" i="11"/>
  <c r="BG20" i="11"/>
  <c r="I43" i="11"/>
  <c r="BG7" i="11"/>
  <c r="U43" i="11"/>
  <c r="BG17" i="11"/>
  <c r="BG19" i="11"/>
  <c r="O43" i="11"/>
  <c r="BG13" i="11"/>
  <c r="BG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BG2" i="11"/>
  <c r="BG11" i="11"/>
  <c r="BG15" i="11"/>
  <c r="BG3" i="11"/>
  <c r="BG24" i="11"/>
  <c r="BG21" i="11"/>
  <c r="BG8" i="11"/>
  <c r="BG10" i="11"/>
  <c r="BG12" i="11"/>
  <c r="BG14" i="11"/>
  <c r="BG22" i="11"/>
  <c r="BG23" i="11"/>
  <c r="BG25" i="11"/>
  <c r="BG26" i="11"/>
  <c r="BG27" i="11"/>
  <c r="BG28" i="11"/>
  <c r="BG29" i="11"/>
  <c r="AR43" i="11"/>
  <c r="AO43" i="11"/>
  <c r="AL43" i="11"/>
  <c r="AI43" i="11"/>
  <c r="AF43" i="11"/>
  <c r="AC43" i="11"/>
  <c r="Z43" i="11"/>
  <c r="B43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Y1" i="11"/>
  <c r="Z1" i="11"/>
  <c r="AA1" i="11"/>
  <c r="AB1" i="11"/>
  <c r="AC1" i="11"/>
  <c r="AD1" i="11"/>
  <c r="AE1" i="11"/>
  <c r="AF1" i="11"/>
  <c r="AG1" i="11"/>
  <c r="AH1" i="11"/>
  <c r="AI1" i="11"/>
  <c r="AJ1" i="11"/>
  <c r="AK1" i="11"/>
  <c r="AL1" i="11"/>
  <c r="AM1" i="11"/>
  <c r="AN1" i="11"/>
  <c r="AO1" i="11"/>
  <c r="AP1" i="11"/>
  <c r="AQ1" i="11"/>
  <c r="AR1" i="11"/>
  <c r="AS1" i="11"/>
  <c r="AT1" i="11"/>
  <c r="B1" i="11"/>
  <c r="C1" i="11"/>
  <c r="D1" i="11"/>
  <c r="E1" i="11"/>
  <c r="F1" i="11"/>
  <c r="G1" i="11"/>
  <c r="H1" i="11"/>
  <c r="I1" i="11"/>
  <c r="J1" i="11"/>
  <c r="K1" i="11"/>
  <c r="L1" i="11"/>
  <c r="M1" i="11"/>
  <c r="N1" i="11"/>
  <c r="O1" i="11"/>
  <c r="P1" i="11"/>
  <c r="Q1" i="11"/>
  <c r="R1" i="11"/>
  <c r="S1" i="11"/>
  <c r="T1" i="11"/>
  <c r="U1" i="11"/>
  <c r="V1" i="11"/>
  <c r="W1" i="11"/>
  <c r="B57" i="11"/>
  <c r="C57" i="11"/>
  <c r="B54" i="11"/>
  <c r="C54" i="11"/>
  <c r="B48" i="11"/>
  <c r="C48" i="11"/>
  <c r="B60" i="11"/>
  <c r="C60" i="11"/>
  <c r="B46" i="11"/>
  <c r="C46" i="11"/>
  <c r="B56" i="11"/>
  <c r="C56" i="11"/>
  <c r="B59" i="11"/>
  <c r="C59" i="11"/>
  <c r="B58" i="11"/>
  <c r="C58" i="11"/>
  <c r="B47" i="11"/>
  <c r="C47" i="11"/>
  <c r="B45" i="11"/>
  <c r="C45" i="11"/>
  <c r="B51" i="11"/>
  <c r="C51" i="11"/>
  <c r="B50" i="11"/>
  <c r="C50" i="11"/>
  <c r="B49" i="11"/>
  <c r="C49" i="11"/>
  <c r="B55" i="11"/>
  <c r="C55" i="11"/>
  <c r="D4" i="3"/>
  <c r="D5" i="3"/>
</calcChain>
</file>

<file path=xl/sharedStrings.xml><?xml version="1.0" encoding="utf-8"?>
<sst xmlns="http://schemas.openxmlformats.org/spreadsheetml/2006/main" count="205" uniqueCount="107">
  <si>
    <t>OFFENSE</t>
  </si>
  <si>
    <t>DEFENSE</t>
  </si>
  <si>
    <t>PENALTIES:</t>
  </si>
  <si>
    <t>YARDAGE</t>
  </si>
  <si>
    <t>ENFORCEMENT NOTES</t>
  </si>
  <si>
    <t>E</t>
  </si>
  <si>
    <t>H</t>
  </si>
  <si>
    <t>Z</t>
  </si>
  <si>
    <t>Q</t>
  </si>
  <si>
    <t>K</t>
  </si>
  <si>
    <t>M</t>
  </si>
  <si>
    <t>L</t>
  </si>
  <si>
    <t>1-2</t>
  </si>
  <si>
    <t>3-4</t>
  </si>
  <si>
    <t>5-6</t>
  </si>
  <si>
    <t>Delay of Game</t>
  </si>
  <si>
    <t>Defensive Holding</t>
  </si>
  <si>
    <t>5 yards and automatic first down</t>
  </si>
  <si>
    <t>15 yards and automatic first down</t>
  </si>
  <si>
    <t>Offensive Pass Interference</t>
  </si>
  <si>
    <t>Intentional Grounding</t>
  </si>
  <si>
    <t>Roughing the Kicker</t>
  </si>
  <si>
    <t>Fair Catch Interference</t>
  </si>
  <si>
    <t>*</t>
  </si>
  <si>
    <t>On Punt returns use the following to determine spot of foul per Greg "Oguard62" Barath (link:https://oguard62.net/2017/10/10/old-is-new-with-a-twist/)</t>
  </si>
  <si>
    <t>1. Roll both dice, if red die is larger than white die add the two for return yardage, this is spot of foul</t>
  </si>
  <si>
    <t>2. Roll both dice, if red die is smaller than white die ONLY USE the white die for return yards this will be the spot of the foul.</t>
  </si>
  <si>
    <t>3. Roll both dice, if die are equal consider this a zero yard return and this is spot of foul.</t>
  </si>
  <si>
    <t>NOTE: On all non-kickoff returns not crossing the goal line, credit as a touchback and enforce the penalty from the 20 yards line</t>
  </si>
  <si>
    <t>Measured from Line</t>
  </si>
  <si>
    <t>Determine whether penalty is on Offense or Defense and then type penalty letter in column C row 4 for Offense or row 5 for Defense below</t>
  </si>
  <si>
    <t xml:space="preserve">Unsportsman Like Conduct </t>
  </si>
  <si>
    <t>15 yards from line</t>
  </si>
  <si>
    <t>Enforced after play or kickoff on scoring plays</t>
  </si>
  <si>
    <t xml:space="preserve">False Start </t>
  </si>
  <si>
    <t>5 yard penalty</t>
  </si>
  <si>
    <t>Measured from Line - Dead Ball Foul</t>
  </si>
  <si>
    <t xml:space="preserve">Roughing the Passer </t>
  </si>
  <si>
    <t>Added to the end of play or measured from line on incompletion</t>
  </si>
  <si>
    <t xml:space="preserve">Personal Foul </t>
  </si>
  <si>
    <t>15 yards from end of play</t>
  </si>
  <si>
    <t>If on offense, from end of play and repeat down; no possession change on turnover</t>
  </si>
  <si>
    <t>Measured from Line - Enforce on Kickoff on successful extra points</t>
  </si>
  <si>
    <t>Illegal Contact</t>
  </si>
  <si>
    <t>Incidental Face Mask</t>
  </si>
  <si>
    <t>5 yards from line or end of gain</t>
  </si>
  <si>
    <t>Down stays the same; bring back to line of scrimmage if on sack</t>
  </si>
  <si>
    <t>Defensive Offsides</t>
  </si>
  <si>
    <t>15 yards from spot of catch</t>
  </si>
  <si>
    <t>Ignore any return (credit returner with fair catch)</t>
  </si>
  <si>
    <t>Offensive Holding/Illegal Use of Hands</t>
  </si>
  <si>
    <t>10 yards from line (from spot on returns)</t>
  </si>
  <si>
    <t>Measured from 15-yards ahead of catch on kickoff returns</t>
  </si>
  <si>
    <t>Illegal Block (Clipping/Crackback)</t>
  </si>
  <si>
    <t>15 yards from line (from spot on returns)</t>
  </si>
  <si>
    <t>Illegal Block in Back</t>
  </si>
  <si>
    <t>Encroachment</t>
  </si>
  <si>
    <t xml:space="preserve">Defensive Pass Interference </t>
  </si>
  <si>
    <t>Spot foul - Automatic First Down</t>
  </si>
  <si>
    <t>Penalty MUST be accepted (if completed pass use completion yardage to determine spot)</t>
  </si>
  <si>
    <t xml:space="preserve">Illegal Motion/Shift </t>
  </si>
  <si>
    <t>Measured from Line - Dead Ball Foul; if on defense yards added to end of play</t>
  </si>
  <si>
    <t>Face Mask Personal Foul</t>
  </si>
  <si>
    <t>Measured from end of play (line on inc. pass) if on defense; from line if on offense</t>
  </si>
  <si>
    <t>Illegal Player downfield on Punt</t>
  </si>
  <si>
    <t>Measured from Line; Re-kick if accepted</t>
  </si>
  <si>
    <t>Unnecssary Roughness</t>
  </si>
  <si>
    <t>15 yards from line or end of play</t>
  </si>
  <si>
    <t>Automatic first down if on defense; no play and measured from line if accepted on offense</t>
  </si>
  <si>
    <t>10 yard penalty</t>
  </si>
  <si>
    <t>Twelve men on the field</t>
  </si>
  <si>
    <t>Illegal Use of Hands or Hands to the Face</t>
  </si>
  <si>
    <t>Enforce from end of punt or kick returns</t>
  </si>
  <si>
    <t>10 yards and loss of down</t>
  </si>
  <si>
    <t>Incomplete pass charged to QB; ignore if completed pass or sack</t>
  </si>
  <si>
    <t>Offensive Offsides</t>
  </si>
  <si>
    <t>Illegal formation/Not enough men on line of scrimmage</t>
  </si>
  <si>
    <t>Measured from Line; re-kick if on punt attempt if accepted</t>
  </si>
  <si>
    <t>Illegal Fair Catch Signal/Return</t>
  </si>
  <si>
    <t>Measured from spot of catch</t>
  </si>
  <si>
    <t>Kickoff Out of Bounds (Illegal Touch on onside kickoff)</t>
  </si>
  <si>
    <t>0 yard penatly</t>
  </si>
  <si>
    <t>Ball spotted 30 yards from kickoff; 5-yards and re-kick on onside kickoffs</t>
  </si>
  <si>
    <t>Illegal Forward Pass (lateral)</t>
  </si>
  <si>
    <t>5 yards from line and loss of down</t>
  </si>
  <si>
    <t>Measured from the end of return on lateral attempts, QB credited with 1 yard rush on passes</t>
  </si>
  <si>
    <t>Measured from Line; re-kick on punt attempt if accepted</t>
  </si>
  <si>
    <t>Tripping</t>
  </si>
  <si>
    <t>Helping the Runner</t>
  </si>
  <si>
    <t>Assessed from end of run; down stays the same</t>
  </si>
  <si>
    <t>Penalty on next play from scrimmage (TE or TH)</t>
  </si>
  <si>
    <t>Running into Kicker (Treat as Rouging the Kicker)</t>
  </si>
  <si>
    <t>Illegal Substituion (N/A - roll again)</t>
  </si>
  <si>
    <t>Ineldigible man downfield on Pass (N/A - roll again)</t>
  </si>
  <si>
    <t>Taunting</t>
  </si>
  <si>
    <t>Step 1. Roll dice to determine which platoon in penalized.</t>
  </si>
  <si>
    <t>TE. Offense 11-36, Defense 41-66</t>
  </si>
  <si>
    <t>TH. Offense 11-41, Defense 42-66</t>
  </si>
  <si>
    <t>TZ. Offense 11-53, Defense 54-66</t>
  </si>
  <si>
    <t>TQ. Offense 11-54, Defense 55-66</t>
  </si>
  <si>
    <t>TK.  Offense 11-61, Defense 62-66</t>
  </si>
  <si>
    <t>TM. Offense 11-41, Defense 42-66</t>
  </si>
  <si>
    <t>TL. Offense 11-14, Defense 15-66</t>
  </si>
  <si>
    <t>Step 2. Once determined, enter E, H, Z, Q, K, M, or L into either Cells C4 (offense) or C5 (defense)</t>
  </si>
  <si>
    <t>1974 thru 2004 Automated Penalty Chart</t>
  </si>
  <si>
    <t>N</t>
  </si>
  <si>
    <t xml:space="preserve">PENALTY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</si>
</sst>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73737"/>
      <name val="Inheri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981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3" xfId="0" applyFill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1" xfId="0" quotePrefix="1" applyFont="1" applyFill="1" applyBorder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12" xfId="0" quotePrefix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8" fillId="0" borderId="0" xfId="0" applyFont="1"/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981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520700</xdr:colOff>
      <xdr:row>0</xdr:row>
      <xdr:rowOff>571500</xdr:rowOff>
    </xdr:from>
    <xdr:ext cx="88900" cy="203200"/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213600" y="571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0</xdr:row>
      <xdr:rowOff>660400</xdr:rowOff>
    </xdr:from>
    <xdr:ext cx="88900" cy="190500"/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175500" y="6604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622300</xdr:rowOff>
    </xdr:from>
    <xdr:ext cx="76200" cy="190500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972300" y="62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0</xdr:row>
      <xdr:rowOff>711200</xdr:rowOff>
    </xdr:from>
    <xdr:ext cx="88900" cy="203200"/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921500" y="7112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889000</xdr:rowOff>
    </xdr:from>
    <xdr:ext cx="88900" cy="25400"/>
    <xdr:sp macro="" textlink="">
      <xdr:nvSpPr>
        <xdr:cNvPr id="6" name="Text Box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972300" y="7112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889000</xdr:rowOff>
    </xdr:from>
    <xdr:ext cx="88900" cy="25400"/>
    <xdr:sp macro="" textlink="">
      <xdr:nvSpPr>
        <xdr:cNvPr id="7" name="Text Box 2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972300" y="7112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972300" y="33655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972300" y="33655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 editAs="oneCell">
    <xdr:from>
      <xdr:col>1</xdr:col>
      <xdr:colOff>304800</xdr:colOff>
      <xdr:row>2</xdr:row>
      <xdr:rowOff>0</xdr:rowOff>
    </xdr:from>
    <xdr:to>
      <xdr:col>2</xdr:col>
      <xdr:colOff>4234</xdr:colOff>
      <xdr:row>2</xdr:row>
      <xdr:rowOff>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997700" y="3035300"/>
          <a:ext cx="457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CALC</a:t>
          </a:r>
        </a:p>
      </xdr:txBody>
    </xdr:sp>
    <xdr:clientData/>
  </xdr:twoCellAnchor>
  <xdr:oneCellAnchor>
    <xdr:from>
      <xdr:col>1</xdr:col>
      <xdr:colOff>520700</xdr:colOff>
      <xdr:row>0</xdr:row>
      <xdr:rowOff>571500</xdr:rowOff>
    </xdr:from>
    <xdr:ext cx="88900" cy="203200"/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7213600" y="571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0</xdr:row>
      <xdr:rowOff>660400</xdr:rowOff>
    </xdr:from>
    <xdr:ext cx="88900" cy="190500"/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175500" y="6604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0</xdr:row>
      <xdr:rowOff>622300</xdr:rowOff>
    </xdr:from>
    <xdr:ext cx="76200" cy="190500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972300" y="62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0</xdr:row>
      <xdr:rowOff>711200</xdr:rowOff>
    </xdr:from>
    <xdr:ext cx="88900" cy="203200"/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921500" y="7112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0</xdr:row>
      <xdr:rowOff>889000</xdr:rowOff>
    </xdr:from>
    <xdr:ext cx="88900" cy="25400"/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972300" y="7112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0</xdr:row>
      <xdr:rowOff>889000</xdr:rowOff>
    </xdr:from>
    <xdr:ext cx="88900" cy="25400"/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972300" y="7112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7" name="Text Box 3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7213600" y="32131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203200"/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7175500" y="33020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203200"/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972300" y="326390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921500" y="33528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972300" y="33655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972300" y="33655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342900</xdr:colOff>
      <xdr:row>2</xdr:row>
      <xdr:rowOff>0</xdr:rowOff>
    </xdr:from>
    <xdr:ext cx="88900" cy="203200"/>
    <xdr:sp macro="" textlink="">
      <xdr:nvSpPr>
        <xdr:cNvPr id="23" name="Text Box 3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7708900" y="30734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0</xdr:row>
      <xdr:rowOff>571500</xdr:rowOff>
    </xdr:from>
    <xdr:ext cx="88900" cy="203200"/>
    <xdr:sp macro="" textlink="">
      <xdr:nvSpPr>
        <xdr:cNvPr id="24" name="Text Box 1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0</xdr:row>
      <xdr:rowOff>660400</xdr:rowOff>
    </xdr:from>
    <xdr:ext cx="88900" cy="190500"/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622300</xdr:rowOff>
    </xdr:from>
    <xdr:ext cx="76200" cy="190500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889000</xdr:rowOff>
    </xdr:from>
    <xdr:ext cx="88900" cy="25400"/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0</xdr:row>
      <xdr:rowOff>889000</xdr:rowOff>
    </xdr:from>
    <xdr:ext cx="88900" cy="25400"/>
    <xdr:sp macro="" textlink="">
      <xdr:nvSpPr>
        <xdr:cNvPr id="29" name="Text Box 2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</xdr:row>
      <xdr:rowOff>571500</xdr:rowOff>
    </xdr:from>
    <xdr:ext cx="88900" cy="203200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</xdr:row>
      <xdr:rowOff>660400</xdr:rowOff>
    </xdr:from>
    <xdr:ext cx="88900" cy="190500"/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622300</xdr:rowOff>
    </xdr:from>
    <xdr:ext cx="76200" cy="190500"/>
    <xdr:sp macro="" textlink="">
      <xdr:nvSpPr>
        <xdr:cNvPr id="32" name="Text Box 2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</xdr:row>
      <xdr:rowOff>711200</xdr:rowOff>
    </xdr:from>
    <xdr:ext cx="88900" cy="203200"/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35" name="Text Box 2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7" name="Text Box 2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8" name="Text Box 2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0" name="Text Box 2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1" name="Text Box 2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6" name="Text Box 2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7" name="Text Box 2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50" name="Text Box 2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53" name="Text Box 24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56" name="Text Box 2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59" name="Text Box 2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63" name="Text Box 2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64" name="Text Box 2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65" name="Text Box 2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66" name="Text Box 19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1980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159933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69" name="Text Box 22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05933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70" name="Text Box 2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6733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74" name="Text Box 2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77" name="Text Box 2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82" name="Text Box 2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152400</xdr:rowOff>
    </xdr:to>
    <xdr:sp macro="" textlink="">
      <xdr:nvSpPr>
        <xdr:cNvPr id="1025" name="AutoShape 1" descr="rizona Cardinals (2005 - Pres)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64820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152400</xdr:rowOff>
    </xdr:to>
    <xdr:sp macro="" textlink="">
      <xdr:nvSpPr>
        <xdr:cNvPr id="1026" name="AutoShape 2" descr="rizona Cardinals (2005 - Pres)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64820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0</xdr:col>
      <xdr:colOff>520700</xdr:colOff>
      <xdr:row>1</xdr:row>
      <xdr:rowOff>571500</xdr:rowOff>
    </xdr:from>
    <xdr:ext cx="88900" cy="203200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</xdr:row>
      <xdr:rowOff>660400</xdr:rowOff>
    </xdr:from>
    <xdr:ext cx="88900" cy="190500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622300</xdr:rowOff>
    </xdr:from>
    <xdr:ext cx="76200" cy="190500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</xdr:row>
      <xdr:rowOff>711200</xdr:rowOff>
    </xdr:from>
    <xdr:ext cx="88900" cy="203200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90" name="Text Box 2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91" name="Text Box 2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</xdr:row>
      <xdr:rowOff>571500</xdr:rowOff>
    </xdr:from>
    <xdr:ext cx="88900" cy="203200"/>
    <xdr:sp macro="" textlink="">
      <xdr:nvSpPr>
        <xdr:cNvPr id="92" name="Text Box 1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</xdr:row>
      <xdr:rowOff>660400</xdr:rowOff>
    </xdr:from>
    <xdr:ext cx="88900" cy="190500"/>
    <xdr:sp macro="" textlink="">
      <xdr:nvSpPr>
        <xdr:cNvPr id="93" name="Text Box 2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</xdr:row>
      <xdr:rowOff>622300</xdr:rowOff>
    </xdr:from>
    <xdr:ext cx="76200" cy="190500"/>
    <xdr:sp macro="" textlink="">
      <xdr:nvSpPr>
        <xdr:cNvPr id="94" name="Text Box 2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</xdr:row>
      <xdr:rowOff>711200</xdr:rowOff>
    </xdr:from>
    <xdr:ext cx="88900" cy="203200"/>
    <xdr:sp macro="" textlink="">
      <xdr:nvSpPr>
        <xdr:cNvPr id="95" name="Text Box 22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</xdr:row>
      <xdr:rowOff>889000</xdr:rowOff>
    </xdr:from>
    <xdr:ext cx="88900" cy="25400"/>
    <xdr:sp macro="" textlink="">
      <xdr:nvSpPr>
        <xdr:cNvPr id="96" name="Text Box 2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</xdr:row>
      <xdr:rowOff>889000</xdr:rowOff>
    </xdr:from>
    <xdr:ext cx="88900" cy="25400"/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</xdr:row>
      <xdr:rowOff>571500</xdr:rowOff>
    </xdr:from>
    <xdr:ext cx="88900" cy="203200"/>
    <xdr:sp macro="" textlink="">
      <xdr:nvSpPr>
        <xdr:cNvPr id="98" name="Text Box 1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</xdr:row>
      <xdr:rowOff>660400</xdr:rowOff>
    </xdr:from>
    <xdr:ext cx="88900" cy="190500"/>
    <xdr:sp macro="" textlink="">
      <xdr:nvSpPr>
        <xdr:cNvPr id="99" name="Text Box 2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622300</xdr:rowOff>
    </xdr:from>
    <xdr:ext cx="76200" cy="190500"/>
    <xdr:sp macro="" textlink="">
      <xdr:nvSpPr>
        <xdr:cNvPr id="100" name="Text Box 2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</xdr:row>
      <xdr:rowOff>711200</xdr:rowOff>
    </xdr:from>
    <xdr:ext cx="88900" cy="203200"/>
    <xdr:sp macro="" textlink="">
      <xdr:nvSpPr>
        <xdr:cNvPr id="101" name="Text Box 22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102" name="Text Box 2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</xdr:row>
      <xdr:rowOff>889000</xdr:rowOff>
    </xdr:from>
    <xdr:ext cx="88900" cy="25400"/>
    <xdr:sp macro="" textlink="">
      <xdr:nvSpPr>
        <xdr:cNvPr id="103" name="Text Box 24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05" name="Text Box 2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06" name="Text Box 2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07" name="Text Box 22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08" name="Text Box 2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112" name="Text Box 2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113" name="Text Box 2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14" name="Text Box 2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16" name="Text Box 19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17" name="Text Box 2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18" name="Text Box 21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21" name="Text Box 2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22" name="Text Box 19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24" name="Text Box 2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25" name="Text Box 22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28" name="Text Box 19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129" name="Text Box 2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131" name="Text Box 22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33" name="Text Box 24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35" name="Text Box 2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36" name="Text Box 2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37" name="Text Box 2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38" name="Text Box 2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45" name="Text Box 2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46" name="Text Box 19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147" name="Text Box 2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148" name="Text Box 2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149" name="Text Box 22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50" name="Text Box 2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51" name="Text Box 24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56" name="Text Box 2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57" name="Text Box 24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58" name="Text Box 19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59" name="Text Box 2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60" name="Text Box 21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61" name="Text Box 22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62" name="Text Box 2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63" name="Text Box 24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64" name="Text Box 19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167" name="Text Box 22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68" name="Text Box 23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69" name="Text Box 24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70" name="Text Box 1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71" name="Text Box 2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72" name="Text Box 2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73" name="Text Box 2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74" name="Text Box 2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76" name="Text Box 19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77" name="Text Box 2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78" name="Text Box 2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79" name="Text Box 22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80" name="Text Box 23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81" name="Text Box 24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182" name="Text Box 19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183" name="Text Box 20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184" name="Text Box 2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185" name="Text Box 22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86" name="Text Box 23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187" name="Text Box 24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88" name="Text Box 19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89" name="Text Box 20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90" name="Text Box 2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91" name="Text Box 22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92" name="Text Box 23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93" name="Text Box 24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194" name="Text Box 19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196" name="Text Box 2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197" name="Text Box 22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199" name="Text Box 2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00" name="Text Box 1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01" name="Text Box 2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02" name="Text Box 2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03" name="Text Box 2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04" name="Text Box 2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05" name="Text Box 2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06" name="Text Box 19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07" name="Text Box 20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08" name="Text Box 2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12" name="Text Box 19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13" name="Text Box 20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14" name="Text Box 2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15" name="Text Box 22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16" name="Text Box 23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17" name="Text Box 24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22" name="Text Box 23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23" name="Text Box 24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24" name="Text Box 19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25" name="Text Box 20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26" name="Text Box 2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27" name="Text Box 22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28" name="Text Box 23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30" name="Text Box 1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31" name="Text Box 2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32" name="Text Box 2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33" name="Text Box 2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34" name="Text Box 2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35" name="Text Box 2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36" name="Text Box 19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37" name="Text Box 20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38" name="Text Box 2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39" name="Text Box 22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40" name="Text Box 23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42" name="Text Box 19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43" name="Text Box 20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44" name="Text Box 21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45" name="Text Box 22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46" name="Text Box 23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47" name="Text Box 24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49" name="Text Box 20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50" name="Text Box 21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51" name="Text Box 22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52" name="Text Box 23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53" name="Text Box 24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54" name="Text Box 19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55" name="Text Box 20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56" name="Text Box 21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57" name="Text Box 22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58" name="Text Box 23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59" name="Text Box 2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60" name="Text Box 1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61" name="Text Box 2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62" name="Text Box 2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63" name="Text Box 2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64" name="Text Box 2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65" name="Text Box 2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72" name="Text Box 19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73" name="Text Box 20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74" name="Text Box 2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75" name="Text Box 22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76" name="Text Box 23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77" name="Text Box 24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78" name="Text Box 19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79" name="Text Box 20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80" name="Text Box 21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81" name="Text Box 22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82" name="Text Box 23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88" name="Text Box 23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289" name="Text Box 24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290" name="Text Box 1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291" name="Text Box 2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292" name="Text Box 2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293" name="Text Box 2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295" name="Text Box 2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296" name="Text Box 1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297" name="Text Box 2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298" name="Text Box 2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299" name="Text Box 2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00" name="Text Box 2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02" name="Text Box 19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03" name="Text Box 20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04" name="Text Box 21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05" name="Text Box 22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06" name="Text Box 23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07" name="Text Box 2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08" name="Text Box 19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09" name="Text Box 20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310" name="Text Box 21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311" name="Text Box 22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12" name="Text Box 23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13" name="Text Box 24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14" name="Text Box 19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15" name="Text Box 20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16" name="Text Box 21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17" name="Text Box 22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18" name="Text Box 23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19" name="Text Box 2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20" name="Text Box 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21" name="Text Box 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22" name="Text Box 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23" name="Text Box 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24" name="Text Box 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25" name="Text Box 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30" name="Text Box 2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31" name="Text Box 2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32" name="Text Box 19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33" name="Text Box 20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34" name="Text Box 2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35" name="Text Box 22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36" name="Text Box 23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37" name="Text Box 24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38" name="Text Box 19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39" name="Text Box 20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40" name="Text Box 21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41" name="Text Box 22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42" name="Text Box 23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43" name="Text Box 24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44" name="Text Box 19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45" name="Text Box 20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346" name="Text Box 2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347" name="Text Box 22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48" name="Text Box 23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49" name="Text Box 24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54" name="Text Box 23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56" name="Text Box 1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57" name="Text Box 2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58" name="Text Box 2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59" name="Text Box 2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60" name="Text Box 2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62" name="Text Box 19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63" name="Text Box 20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364" name="Text Box 21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365" name="Text Box 22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66" name="Text Box 23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67" name="Text Box 24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68" name="Text Box 19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69" name="Text Box 20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70" name="Text Box 21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71" name="Text Box 22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72" name="Text Box 23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73" name="Text Box 24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74" name="Text Box 19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75" name="Text Box 20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76" name="Text Box 21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77" name="Text Box 22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78" name="Text Box 23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79" name="Text Box 2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80" name="Text Box 1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81" name="Text Box 2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382" name="Text Box 21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383" name="Text Box 2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84" name="Text Box 23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385" name="Text Box 24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86" name="Text Box 1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87" name="Text Box 2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88" name="Text Box 2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89" name="Text Box 2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90" name="Text Box 2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91" name="Text Box 2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392" name="Text Box 19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393" name="Text Box 20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394" name="Text Box 2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395" name="Text Box 22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96" name="Text Box 23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397" name="Text Box 24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0</xdr:rowOff>
    </xdr:from>
    <xdr:ext cx="88900" cy="203200"/>
    <xdr:sp macro="" textlink="">
      <xdr:nvSpPr>
        <xdr:cNvPr id="398" name="Text Box 19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0</xdr:rowOff>
    </xdr:from>
    <xdr:ext cx="88900" cy="190500"/>
    <xdr:sp macro="" textlink="">
      <xdr:nvSpPr>
        <xdr:cNvPr id="399" name="Text Box 20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76200" cy="190500"/>
    <xdr:sp macro="" textlink="">
      <xdr:nvSpPr>
        <xdr:cNvPr id="400" name="Text Box 21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0</xdr:rowOff>
    </xdr:from>
    <xdr:ext cx="88900" cy="203200"/>
    <xdr:sp macro="" textlink="">
      <xdr:nvSpPr>
        <xdr:cNvPr id="401" name="Text Box 22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402" name="Text Box 23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0</xdr:rowOff>
    </xdr:from>
    <xdr:ext cx="88900" cy="25400"/>
    <xdr:sp macro="" textlink="">
      <xdr:nvSpPr>
        <xdr:cNvPr id="403" name="Text Box 24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0</xdr:rowOff>
    </xdr:from>
    <xdr:ext cx="88900" cy="203200"/>
    <xdr:sp macro="" textlink="">
      <xdr:nvSpPr>
        <xdr:cNvPr id="404" name="Text Box 19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0</xdr:rowOff>
    </xdr:from>
    <xdr:ext cx="88900" cy="190500"/>
    <xdr:sp macro="" textlink="">
      <xdr:nvSpPr>
        <xdr:cNvPr id="405" name="Text Box 20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76200" cy="190500"/>
    <xdr:sp macro="" textlink="">
      <xdr:nvSpPr>
        <xdr:cNvPr id="406" name="Text Box 2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0</xdr:rowOff>
    </xdr:from>
    <xdr:ext cx="88900" cy="203200"/>
    <xdr:sp macro="" textlink="">
      <xdr:nvSpPr>
        <xdr:cNvPr id="407" name="Text Box 22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08" name="Text Box 23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0</xdr:rowOff>
    </xdr:from>
    <xdr:ext cx="88900" cy="25400"/>
    <xdr:sp macro="" textlink="">
      <xdr:nvSpPr>
        <xdr:cNvPr id="409" name="Text Box 24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571500</xdr:rowOff>
    </xdr:from>
    <xdr:ext cx="88900" cy="203200"/>
    <xdr:sp macro="" textlink="">
      <xdr:nvSpPr>
        <xdr:cNvPr id="410" name="Text Box 19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660400</xdr:rowOff>
    </xdr:from>
    <xdr:ext cx="88900" cy="190500"/>
    <xdr:sp macro="" textlink="">
      <xdr:nvSpPr>
        <xdr:cNvPr id="411" name="Text Box 2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622300</xdr:rowOff>
    </xdr:from>
    <xdr:ext cx="76200" cy="190500"/>
    <xdr:sp macro="" textlink="">
      <xdr:nvSpPr>
        <xdr:cNvPr id="412" name="Text Box 21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711200</xdr:rowOff>
    </xdr:from>
    <xdr:ext cx="88900" cy="203200"/>
    <xdr:sp macro="" textlink="">
      <xdr:nvSpPr>
        <xdr:cNvPr id="413" name="Text Box 2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889000</xdr:rowOff>
    </xdr:from>
    <xdr:ext cx="88900" cy="25400"/>
    <xdr:sp macro="" textlink="">
      <xdr:nvSpPr>
        <xdr:cNvPr id="414" name="Text Box 2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889000</xdr:rowOff>
    </xdr:from>
    <xdr:ext cx="88900" cy="25400"/>
    <xdr:sp macro="" textlink="">
      <xdr:nvSpPr>
        <xdr:cNvPr id="415" name="Text Box 2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2</xdr:row>
      <xdr:rowOff>571500</xdr:rowOff>
    </xdr:from>
    <xdr:ext cx="88900" cy="203200"/>
    <xdr:sp macro="" textlink="">
      <xdr:nvSpPr>
        <xdr:cNvPr id="416" name="Text Box 1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14605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2</xdr:row>
      <xdr:rowOff>660400</xdr:rowOff>
    </xdr:from>
    <xdr:ext cx="88900" cy="190500"/>
    <xdr:sp macro="" textlink="">
      <xdr:nvSpPr>
        <xdr:cNvPr id="417" name="Text Box 2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14224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622300</xdr:rowOff>
    </xdr:from>
    <xdr:ext cx="76200" cy="190500"/>
    <xdr:sp macro="" textlink="">
      <xdr:nvSpPr>
        <xdr:cNvPr id="418" name="Text Box 2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2</xdr:row>
      <xdr:rowOff>711200</xdr:rowOff>
    </xdr:from>
    <xdr:ext cx="88900" cy="203200"/>
    <xdr:sp macro="" textlink="">
      <xdr:nvSpPr>
        <xdr:cNvPr id="419" name="Text Box 2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11684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889000</xdr:rowOff>
    </xdr:from>
    <xdr:ext cx="88900" cy="25400"/>
    <xdr:sp macro="" textlink="">
      <xdr:nvSpPr>
        <xdr:cNvPr id="420" name="Text Box 2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2</xdr:row>
      <xdr:rowOff>889000</xdr:rowOff>
    </xdr:from>
    <xdr:ext cx="88900" cy="25400"/>
    <xdr:sp macro="" textlink="">
      <xdr:nvSpPr>
        <xdr:cNvPr id="421" name="Text Box 2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12192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2</xdr:row>
      <xdr:rowOff>571500</xdr:rowOff>
    </xdr:from>
    <xdr:ext cx="88900" cy="203200"/>
    <xdr:sp macro="" textlink="">
      <xdr:nvSpPr>
        <xdr:cNvPr id="422" name="Text Box 19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5207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2</xdr:row>
      <xdr:rowOff>660400</xdr:rowOff>
    </xdr:from>
    <xdr:ext cx="88900" cy="190500"/>
    <xdr:sp macro="" textlink="">
      <xdr:nvSpPr>
        <xdr:cNvPr id="423" name="Text Box 20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482600" y="2667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622300</xdr:rowOff>
    </xdr:from>
    <xdr:ext cx="76200" cy="190500"/>
    <xdr:sp macro="" textlink="">
      <xdr:nvSpPr>
        <xdr:cNvPr id="424" name="Text Box 21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2</xdr:row>
      <xdr:rowOff>711200</xdr:rowOff>
    </xdr:from>
    <xdr:ext cx="88900" cy="203200"/>
    <xdr:sp macro="" textlink="">
      <xdr:nvSpPr>
        <xdr:cNvPr id="425" name="Text Box 22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228600" y="266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889000</xdr:rowOff>
    </xdr:from>
    <xdr:ext cx="88900" cy="25400"/>
    <xdr:sp macro="" textlink="">
      <xdr:nvSpPr>
        <xdr:cNvPr id="426" name="Text Box 23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2</xdr:row>
      <xdr:rowOff>889000</xdr:rowOff>
    </xdr:from>
    <xdr:ext cx="88900" cy="25400"/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279400" y="2667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3</xdr:row>
      <xdr:rowOff>571500</xdr:rowOff>
    </xdr:from>
    <xdr:ext cx="88900" cy="203200"/>
    <xdr:sp macro="" textlink="">
      <xdr:nvSpPr>
        <xdr:cNvPr id="428" name="Text Box 19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3</xdr:row>
      <xdr:rowOff>711200</xdr:rowOff>
    </xdr:from>
    <xdr:ext cx="88900" cy="203200"/>
    <xdr:sp macro="" textlink="">
      <xdr:nvSpPr>
        <xdr:cNvPr id="429" name="Text Box 2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3</xdr:row>
      <xdr:rowOff>571500</xdr:rowOff>
    </xdr:from>
    <xdr:ext cx="88900" cy="203200"/>
    <xdr:sp macro="" textlink="">
      <xdr:nvSpPr>
        <xdr:cNvPr id="430" name="Text Box 19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3</xdr:row>
      <xdr:rowOff>711200</xdr:rowOff>
    </xdr:from>
    <xdr:ext cx="88900" cy="203200"/>
    <xdr:sp macro="" textlink="">
      <xdr:nvSpPr>
        <xdr:cNvPr id="431" name="Text Box 22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3</xdr:row>
      <xdr:rowOff>571500</xdr:rowOff>
    </xdr:from>
    <xdr:ext cx="88900" cy="203200"/>
    <xdr:sp macro="" textlink="">
      <xdr:nvSpPr>
        <xdr:cNvPr id="432" name="Text Box 19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3</xdr:row>
      <xdr:rowOff>711200</xdr:rowOff>
    </xdr:from>
    <xdr:ext cx="88900" cy="203200"/>
    <xdr:sp macro="" textlink="">
      <xdr:nvSpPr>
        <xdr:cNvPr id="433" name="Text Box 22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4</xdr:row>
      <xdr:rowOff>571500</xdr:rowOff>
    </xdr:from>
    <xdr:ext cx="88900" cy="203200"/>
    <xdr:sp macro="" textlink="">
      <xdr:nvSpPr>
        <xdr:cNvPr id="434" name="Text Box 19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4</xdr:row>
      <xdr:rowOff>660400</xdr:rowOff>
    </xdr:from>
    <xdr:ext cx="88900" cy="190500"/>
    <xdr:sp macro="" textlink="">
      <xdr:nvSpPr>
        <xdr:cNvPr id="435" name="Text Box 20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622300</xdr:rowOff>
    </xdr:from>
    <xdr:ext cx="76200" cy="190500"/>
    <xdr:sp macro="" textlink="">
      <xdr:nvSpPr>
        <xdr:cNvPr id="436" name="Text Box 21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4</xdr:row>
      <xdr:rowOff>711200</xdr:rowOff>
    </xdr:from>
    <xdr:ext cx="88900" cy="203200"/>
    <xdr:sp macro="" textlink="">
      <xdr:nvSpPr>
        <xdr:cNvPr id="437" name="Text Box 22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889000</xdr:rowOff>
    </xdr:from>
    <xdr:ext cx="88900" cy="25400"/>
    <xdr:sp macro="" textlink="">
      <xdr:nvSpPr>
        <xdr:cNvPr id="438" name="Text Box 23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889000</xdr:rowOff>
    </xdr:from>
    <xdr:ext cx="88900" cy="25400"/>
    <xdr:sp macro="" textlink="">
      <xdr:nvSpPr>
        <xdr:cNvPr id="439" name="Text Box 2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4</xdr:row>
      <xdr:rowOff>571500</xdr:rowOff>
    </xdr:from>
    <xdr:ext cx="88900" cy="203200"/>
    <xdr:sp macro="" textlink="">
      <xdr:nvSpPr>
        <xdr:cNvPr id="440" name="Text Box 1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4</xdr:row>
      <xdr:rowOff>660400</xdr:rowOff>
    </xdr:from>
    <xdr:ext cx="88900" cy="190500"/>
    <xdr:sp macro="" textlink="">
      <xdr:nvSpPr>
        <xdr:cNvPr id="441" name="Text Box 2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4</xdr:row>
      <xdr:rowOff>622300</xdr:rowOff>
    </xdr:from>
    <xdr:ext cx="76200" cy="190500"/>
    <xdr:sp macro="" textlink="">
      <xdr:nvSpPr>
        <xdr:cNvPr id="442" name="Text Box 2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4</xdr:row>
      <xdr:rowOff>711200</xdr:rowOff>
    </xdr:from>
    <xdr:ext cx="88900" cy="203200"/>
    <xdr:sp macro="" textlink="">
      <xdr:nvSpPr>
        <xdr:cNvPr id="443" name="Text Box 2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4</xdr:row>
      <xdr:rowOff>889000</xdr:rowOff>
    </xdr:from>
    <xdr:ext cx="88900" cy="25400"/>
    <xdr:sp macro="" textlink="">
      <xdr:nvSpPr>
        <xdr:cNvPr id="444" name="Text Box 2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4</xdr:row>
      <xdr:rowOff>889000</xdr:rowOff>
    </xdr:from>
    <xdr:ext cx="88900" cy="25400"/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4</xdr:row>
      <xdr:rowOff>571500</xdr:rowOff>
    </xdr:from>
    <xdr:ext cx="88900" cy="203200"/>
    <xdr:sp macro="" textlink="">
      <xdr:nvSpPr>
        <xdr:cNvPr id="446" name="Text Box 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4</xdr:row>
      <xdr:rowOff>660400</xdr:rowOff>
    </xdr:from>
    <xdr:ext cx="88900" cy="190500"/>
    <xdr:sp macro="" textlink="">
      <xdr:nvSpPr>
        <xdr:cNvPr id="447" name="Text Box 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622300</xdr:rowOff>
    </xdr:from>
    <xdr:ext cx="76200" cy="190500"/>
    <xdr:sp macro="" textlink="">
      <xdr:nvSpPr>
        <xdr:cNvPr id="448" name="Text Box 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4</xdr:row>
      <xdr:rowOff>711200</xdr:rowOff>
    </xdr:from>
    <xdr:ext cx="88900" cy="203200"/>
    <xdr:sp macro="" textlink="">
      <xdr:nvSpPr>
        <xdr:cNvPr id="449" name="Text Box 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889000</xdr:rowOff>
    </xdr:from>
    <xdr:ext cx="88900" cy="25400"/>
    <xdr:sp macro="" textlink="">
      <xdr:nvSpPr>
        <xdr:cNvPr id="450" name="Text Box 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4</xdr:row>
      <xdr:rowOff>889000</xdr:rowOff>
    </xdr:from>
    <xdr:ext cx="88900" cy="25400"/>
    <xdr:sp macro="" textlink="">
      <xdr:nvSpPr>
        <xdr:cNvPr id="451" name="Text Box 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452" name="Text Box 19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5</xdr:row>
      <xdr:rowOff>660400</xdr:rowOff>
    </xdr:from>
    <xdr:ext cx="88900" cy="190500"/>
    <xdr:sp macro="" textlink="">
      <xdr:nvSpPr>
        <xdr:cNvPr id="453" name="Text Box 20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622300</xdr:rowOff>
    </xdr:from>
    <xdr:ext cx="76200" cy="190500"/>
    <xdr:sp macro="" textlink="">
      <xdr:nvSpPr>
        <xdr:cNvPr id="454" name="Text Box 2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455" name="Text Box 22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56" name="Text Box 23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57" name="Text Box 24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458" name="Text Box 19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459" name="Text Box 20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460" name="Text Box 21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5</xdr:row>
      <xdr:rowOff>711200</xdr:rowOff>
    </xdr:from>
    <xdr:ext cx="88900" cy="203200"/>
    <xdr:sp macro="" textlink="">
      <xdr:nvSpPr>
        <xdr:cNvPr id="461" name="Text Box 2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889000</xdr:rowOff>
    </xdr:from>
    <xdr:ext cx="88900" cy="25400"/>
    <xdr:sp macro="" textlink="">
      <xdr:nvSpPr>
        <xdr:cNvPr id="462" name="Text Box 23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889000</xdr:rowOff>
    </xdr:from>
    <xdr:ext cx="88900" cy="25400"/>
    <xdr:sp macro="" textlink="">
      <xdr:nvSpPr>
        <xdr:cNvPr id="463" name="Text Box 24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464" name="Text Box 19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5</xdr:row>
      <xdr:rowOff>660400</xdr:rowOff>
    </xdr:from>
    <xdr:ext cx="88900" cy="190500"/>
    <xdr:sp macro="" textlink="">
      <xdr:nvSpPr>
        <xdr:cNvPr id="465" name="Text Box 20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622300</xdr:rowOff>
    </xdr:from>
    <xdr:ext cx="76200" cy="190500"/>
    <xdr:sp macro="" textlink="">
      <xdr:nvSpPr>
        <xdr:cNvPr id="466" name="Text Box 2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467" name="Text Box 22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68" name="Text Box 23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69" name="Text Box 2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4</xdr:row>
      <xdr:rowOff>571500</xdr:rowOff>
    </xdr:from>
    <xdr:ext cx="88900" cy="203200"/>
    <xdr:sp macro="" textlink="">
      <xdr:nvSpPr>
        <xdr:cNvPr id="470" name="Text Box 1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4</xdr:row>
      <xdr:rowOff>711200</xdr:rowOff>
    </xdr:from>
    <xdr:ext cx="88900" cy="203200"/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4</xdr:row>
      <xdr:rowOff>571500</xdr:rowOff>
    </xdr:from>
    <xdr:ext cx="88900" cy="203200"/>
    <xdr:sp macro="" textlink="">
      <xdr:nvSpPr>
        <xdr:cNvPr id="472" name="Text Box 19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4</xdr:row>
      <xdr:rowOff>711200</xdr:rowOff>
    </xdr:from>
    <xdr:ext cx="88900" cy="203200"/>
    <xdr:sp macro="" textlink="">
      <xdr:nvSpPr>
        <xdr:cNvPr id="473" name="Text Box 2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4</xdr:row>
      <xdr:rowOff>571500</xdr:rowOff>
    </xdr:from>
    <xdr:ext cx="88900" cy="203200"/>
    <xdr:sp macro="" textlink="">
      <xdr:nvSpPr>
        <xdr:cNvPr id="474" name="Text Box 19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4</xdr:row>
      <xdr:rowOff>711200</xdr:rowOff>
    </xdr:from>
    <xdr:ext cx="88900" cy="203200"/>
    <xdr:sp macro="" textlink="">
      <xdr:nvSpPr>
        <xdr:cNvPr id="475" name="Text Box 22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476" name="Text Box 1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5</xdr:row>
      <xdr:rowOff>660400</xdr:rowOff>
    </xdr:from>
    <xdr:ext cx="88900" cy="190500"/>
    <xdr:sp macro="" textlink="">
      <xdr:nvSpPr>
        <xdr:cNvPr id="477" name="Text Box 2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622300</xdr:rowOff>
    </xdr:from>
    <xdr:ext cx="76200" cy="190500"/>
    <xdr:sp macro="" textlink="">
      <xdr:nvSpPr>
        <xdr:cNvPr id="478" name="Text Box 2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479" name="Text Box 2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80" name="Text Box 2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81" name="Text Box 2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482" name="Text Box 19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483" name="Text Box 20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484" name="Text Box 21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5</xdr:row>
      <xdr:rowOff>711200</xdr:rowOff>
    </xdr:from>
    <xdr:ext cx="88900" cy="203200"/>
    <xdr:sp macro="" textlink="">
      <xdr:nvSpPr>
        <xdr:cNvPr id="485" name="Text Box 22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889000</xdr:rowOff>
    </xdr:from>
    <xdr:ext cx="88900" cy="25400"/>
    <xdr:sp macro="" textlink="">
      <xdr:nvSpPr>
        <xdr:cNvPr id="486" name="Text Box 23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889000</xdr:rowOff>
    </xdr:from>
    <xdr:ext cx="88900" cy="25400"/>
    <xdr:sp macro="" textlink="">
      <xdr:nvSpPr>
        <xdr:cNvPr id="487" name="Text Box 24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488" name="Text Box 19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5</xdr:row>
      <xdr:rowOff>660400</xdr:rowOff>
    </xdr:from>
    <xdr:ext cx="88900" cy="190500"/>
    <xdr:sp macro="" textlink="">
      <xdr:nvSpPr>
        <xdr:cNvPr id="489" name="Text Box 20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622300</xdr:rowOff>
    </xdr:from>
    <xdr:ext cx="76200" cy="190500"/>
    <xdr:sp macro="" textlink="">
      <xdr:nvSpPr>
        <xdr:cNvPr id="490" name="Text Box 21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491" name="Text Box 22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92" name="Text Box 23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5</xdr:row>
      <xdr:rowOff>889000</xdr:rowOff>
    </xdr:from>
    <xdr:ext cx="88900" cy="25400"/>
    <xdr:sp macro="" textlink="">
      <xdr:nvSpPr>
        <xdr:cNvPr id="493" name="Text Box 2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494" name="Text Box 19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6</xdr:row>
      <xdr:rowOff>660400</xdr:rowOff>
    </xdr:from>
    <xdr:ext cx="88900" cy="190500"/>
    <xdr:sp macro="" textlink="">
      <xdr:nvSpPr>
        <xdr:cNvPr id="495" name="Text Box 20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622300</xdr:rowOff>
    </xdr:from>
    <xdr:ext cx="76200" cy="190500"/>
    <xdr:sp macro="" textlink="">
      <xdr:nvSpPr>
        <xdr:cNvPr id="496" name="Text Box 21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497" name="Text Box 22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498" name="Text Box 23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500" name="Text Box 1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501" name="Text Box 2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502" name="Text Box 2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503" name="Text Box 2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504" name="Text Box 2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505" name="Text Box 2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506" name="Text Box 19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6</xdr:row>
      <xdr:rowOff>660400</xdr:rowOff>
    </xdr:from>
    <xdr:ext cx="88900" cy="190500"/>
    <xdr:sp macro="" textlink="">
      <xdr:nvSpPr>
        <xdr:cNvPr id="507" name="Text Box 20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622300</xdr:rowOff>
    </xdr:from>
    <xdr:ext cx="76200" cy="190500"/>
    <xdr:sp macro="" textlink="">
      <xdr:nvSpPr>
        <xdr:cNvPr id="508" name="Text Box 21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509" name="Text Box 22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10" name="Text Box 23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11" name="Text Box 24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513" name="Text Box 2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514" name="Text Box 19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5</xdr:row>
      <xdr:rowOff>711200</xdr:rowOff>
    </xdr:from>
    <xdr:ext cx="88900" cy="203200"/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5</xdr:row>
      <xdr:rowOff>571500</xdr:rowOff>
    </xdr:from>
    <xdr:ext cx="88900" cy="203200"/>
    <xdr:sp macro="" textlink="">
      <xdr:nvSpPr>
        <xdr:cNvPr id="516" name="Text Box 19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5</xdr:row>
      <xdr:rowOff>711200</xdr:rowOff>
    </xdr:from>
    <xdr:ext cx="88900" cy="203200"/>
    <xdr:sp macro="" textlink="">
      <xdr:nvSpPr>
        <xdr:cNvPr id="517" name="Text Box 22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518" name="Text Box 19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6</xdr:row>
      <xdr:rowOff>660400</xdr:rowOff>
    </xdr:from>
    <xdr:ext cx="88900" cy="190500"/>
    <xdr:sp macro="" textlink="">
      <xdr:nvSpPr>
        <xdr:cNvPr id="519" name="Text Box 20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622300</xdr:rowOff>
    </xdr:from>
    <xdr:ext cx="76200" cy="190500"/>
    <xdr:sp macro="" textlink="">
      <xdr:nvSpPr>
        <xdr:cNvPr id="520" name="Text Box 21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521" name="Text Box 22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22" name="Text Box 23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23" name="Text Box 24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524" name="Text Box 19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525" name="Text Box 20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526" name="Text Box 21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527" name="Text Box 22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528" name="Text Box 23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529" name="Text Box 24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530" name="Text Box 1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6</xdr:row>
      <xdr:rowOff>660400</xdr:rowOff>
    </xdr:from>
    <xdr:ext cx="88900" cy="190500"/>
    <xdr:sp macro="" textlink="">
      <xdr:nvSpPr>
        <xdr:cNvPr id="531" name="Text Box 2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622300</xdr:rowOff>
    </xdr:from>
    <xdr:ext cx="76200" cy="190500"/>
    <xdr:sp macro="" textlink="">
      <xdr:nvSpPr>
        <xdr:cNvPr id="532" name="Text Box 2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533" name="Text Box 2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34" name="Text Box 2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6</xdr:row>
      <xdr:rowOff>889000</xdr:rowOff>
    </xdr:from>
    <xdr:ext cx="88900" cy="25400"/>
    <xdr:sp macro="" textlink="">
      <xdr:nvSpPr>
        <xdr:cNvPr id="535" name="Text Box 2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536" name="Text Box 19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7</xdr:row>
      <xdr:rowOff>660400</xdr:rowOff>
    </xdr:from>
    <xdr:ext cx="88900" cy="190500"/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622300</xdr:rowOff>
    </xdr:from>
    <xdr:ext cx="76200" cy="190500"/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539" name="Text Box 22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40" name="Text Box 23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41" name="Text Box 24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542" name="Text Box 19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543" name="Text Box 20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544" name="Text Box 21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545" name="Text Box 22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546" name="Text Box 23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548" name="Text Box 19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7</xdr:row>
      <xdr:rowOff>660400</xdr:rowOff>
    </xdr:from>
    <xdr:ext cx="88900" cy="190500"/>
    <xdr:sp macro="" textlink="">
      <xdr:nvSpPr>
        <xdr:cNvPr id="549" name="Text Box 20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622300</xdr:rowOff>
    </xdr:from>
    <xdr:ext cx="76200" cy="190500"/>
    <xdr:sp macro="" textlink="">
      <xdr:nvSpPr>
        <xdr:cNvPr id="550" name="Text Box 21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551" name="Text Box 22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52" name="Text Box 23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53" name="Text Box 24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554" name="Text Box 19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555" name="Text Box 22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556" name="Text Box 19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557" name="Text Box 22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6</xdr:row>
      <xdr:rowOff>571500</xdr:rowOff>
    </xdr:from>
    <xdr:ext cx="88900" cy="203200"/>
    <xdr:sp macro="" textlink="">
      <xdr:nvSpPr>
        <xdr:cNvPr id="558" name="Text Box 1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6</xdr:row>
      <xdr:rowOff>711200</xdr:rowOff>
    </xdr:from>
    <xdr:ext cx="88900" cy="203200"/>
    <xdr:sp macro="" textlink="">
      <xdr:nvSpPr>
        <xdr:cNvPr id="559" name="Text Box 22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560" name="Text Box 19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7</xdr:row>
      <xdr:rowOff>660400</xdr:rowOff>
    </xdr:from>
    <xdr:ext cx="88900" cy="190500"/>
    <xdr:sp macro="" textlink="">
      <xdr:nvSpPr>
        <xdr:cNvPr id="561" name="Text Box 2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622300</xdr:rowOff>
    </xdr:from>
    <xdr:ext cx="76200" cy="190500"/>
    <xdr:sp macro="" textlink="">
      <xdr:nvSpPr>
        <xdr:cNvPr id="562" name="Text Box 2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563" name="Text Box 2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64" name="Text Box 2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65" name="Text Box 2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566" name="Text Box 19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567" name="Text Box 20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568" name="Text Box 2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569" name="Text Box 22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570" name="Text Box 23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572" name="Text Box 19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7</xdr:row>
      <xdr:rowOff>660400</xdr:rowOff>
    </xdr:from>
    <xdr:ext cx="88900" cy="190500"/>
    <xdr:sp macro="" textlink="">
      <xdr:nvSpPr>
        <xdr:cNvPr id="573" name="Text Box 20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622300</xdr:rowOff>
    </xdr:from>
    <xdr:ext cx="76200" cy="190500"/>
    <xdr:sp macro="" textlink="">
      <xdr:nvSpPr>
        <xdr:cNvPr id="574" name="Text Box 21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575" name="Text Box 22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76" name="Text Box 23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7</xdr:row>
      <xdr:rowOff>889000</xdr:rowOff>
    </xdr:from>
    <xdr:ext cx="88900" cy="25400"/>
    <xdr:sp macro="" textlink="">
      <xdr:nvSpPr>
        <xdr:cNvPr id="577" name="Text Box 24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578" name="Text Box 19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8</xdr:row>
      <xdr:rowOff>660400</xdr:rowOff>
    </xdr:from>
    <xdr:ext cx="88900" cy="190500"/>
    <xdr:sp macro="" textlink="">
      <xdr:nvSpPr>
        <xdr:cNvPr id="579" name="Text Box 20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622300</xdr:rowOff>
    </xdr:from>
    <xdr:ext cx="76200" cy="190500"/>
    <xdr:sp macro="" textlink="">
      <xdr:nvSpPr>
        <xdr:cNvPr id="580" name="Text Box 21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581" name="Text Box 22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582" name="Text Box 23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583" name="Text Box 24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584" name="Text Box 19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585" name="Text Box 20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586" name="Text Box 21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587" name="Text Box 22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588" name="Text Box 23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589" name="Text Box 24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590" name="Text Box 19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8</xdr:row>
      <xdr:rowOff>660400</xdr:rowOff>
    </xdr:from>
    <xdr:ext cx="88900" cy="190500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622300</xdr:rowOff>
    </xdr:from>
    <xdr:ext cx="76200" cy="190500"/>
    <xdr:sp macro="" textlink="">
      <xdr:nvSpPr>
        <xdr:cNvPr id="592" name="Text Box 21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593" name="Text Box 2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594" name="Text Box 23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595" name="Text Box 2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596" name="Text Box 19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598" name="Text Box 19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599" name="Text Box 22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7</xdr:row>
      <xdr:rowOff>571500</xdr:rowOff>
    </xdr:from>
    <xdr:ext cx="88900" cy="203200"/>
    <xdr:sp macro="" textlink="">
      <xdr:nvSpPr>
        <xdr:cNvPr id="600" name="Text Box 1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7</xdr:row>
      <xdr:rowOff>711200</xdr:rowOff>
    </xdr:from>
    <xdr:ext cx="88900" cy="203200"/>
    <xdr:sp macro="" textlink="">
      <xdr:nvSpPr>
        <xdr:cNvPr id="601" name="Text Box 22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602" name="Text Box 19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8</xdr:row>
      <xdr:rowOff>660400</xdr:rowOff>
    </xdr:from>
    <xdr:ext cx="88900" cy="190500"/>
    <xdr:sp macro="" textlink="">
      <xdr:nvSpPr>
        <xdr:cNvPr id="603" name="Text Box 20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622300</xdr:rowOff>
    </xdr:from>
    <xdr:ext cx="76200" cy="190500"/>
    <xdr:sp macro="" textlink="">
      <xdr:nvSpPr>
        <xdr:cNvPr id="604" name="Text Box 21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605" name="Text Box 22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606" name="Text Box 23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607" name="Text Box 24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608" name="Text Box 19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609" name="Text Box 20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610" name="Text Box 21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611" name="Text Box 22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612" name="Text Box 23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613" name="Text Box 24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614" name="Text Box 19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8</xdr:row>
      <xdr:rowOff>660400</xdr:rowOff>
    </xdr:from>
    <xdr:ext cx="88900" cy="190500"/>
    <xdr:sp macro="" textlink="">
      <xdr:nvSpPr>
        <xdr:cNvPr id="615" name="Text Box 20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622300</xdr:rowOff>
    </xdr:from>
    <xdr:ext cx="76200" cy="190500"/>
    <xdr:sp macro="" textlink="">
      <xdr:nvSpPr>
        <xdr:cNvPr id="616" name="Text Box 21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617" name="Text Box 22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618" name="Text Box 23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8</xdr:row>
      <xdr:rowOff>889000</xdr:rowOff>
    </xdr:from>
    <xdr:ext cx="88900" cy="25400"/>
    <xdr:sp macro="" textlink="">
      <xdr:nvSpPr>
        <xdr:cNvPr id="619" name="Text Box 24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20" name="Text Box 19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9</xdr:row>
      <xdr:rowOff>660400</xdr:rowOff>
    </xdr:from>
    <xdr:ext cx="88900" cy="190500"/>
    <xdr:sp macro="" textlink="">
      <xdr:nvSpPr>
        <xdr:cNvPr id="621" name="Text Box 2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622300</xdr:rowOff>
    </xdr:from>
    <xdr:ext cx="76200" cy="190500"/>
    <xdr:sp macro="" textlink="">
      <xdr:nvSpPr>
        <xdr:cNvPr id="622" name="Text Box 21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23" name="Text Box 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24" name="Text Box 23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25" name="Text Box 24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9</xdr:row>
      <xdr:rowOff>571500</xdr:rowOff>
    </xdr:from>
    <xdr:ext cx="88900" cy="203200"/>
    <xdr:sp macro="" textlink="">
      <xdr:nvSpPr>
        <xdr:cNvPr id="626" name="Text Box 19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9</xdr:row>
      <xdr:rowOff>660400</xdr:rowOff>
    </xdr:from>
    <xdr:ext cx="88900" cy="190500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622300</xdr:rowOff>
    </xdr:from>
    <xdr:ext cx="76200" cy="190500"/>
    <xdr:sp macro="" textlink="">
      <xdr:nvSpPr>
        <xdr:cNvPr id="628" name="Text Box 2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9</xdr:row>
      <xdr:rowOff>711200</xdr:rowOff>
    </xdr:from>
    <xdr:ext cx="88900" cy="203200"/>
    <xdr:sp macro="" textlink="">
      <xdr:nvSpPr>
        <xdr:cNvPr id="629" name="Text Box 22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889000</xdr:rowOff>
    </xdr:from>
    <xdr:ext cx="88900" cy="25400"/>
    <xdr:sp macro="" textlink="">
      <xdr:nvSpPr>
        <xdr:cNvPr id="630" name="Text Box 23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889000</xdr:rowOff>
    </xdr:from>
    <xdr:ext cx="88900" cy="25400"/>
    <xdr:sp macro="" textlink="">
      <xdr:nvSpPr>
        <xdr:cNvPr id="631" name="Text Box 24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32" name="Text Box 19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9</xdr:row>
      <xdr:rowOff>660400</xdr:rowOff>
    </xdr:from>
    <xdr:ext cx="88900" cy="190500"/>
    <xdr:sp macro="" textlink="">
      <xdr:nvSpPr>
        <xdr:cNvPr id="633" name="Text Box 20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622300</xdr:rowOff>
    </xdr:from>
    <xdr:ext cx="76200" cy="190500"/>
    <xdr:sp macro="" textlink="">
      <xdr:nvSpPr>
        <xdr:cNvPr id="634" name="Text Box 21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35" name="Text Box 22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36" name="Text Box 23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37" name="Text Box 2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638" name="Text Box 19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639" name="Text Box 22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640" name="Text Box 19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641" name="Text Box 22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8</xdr:row>
      <xdr:rowOff>571500</xdr:rowOff>
    </xdr:from>
    <xdr:ext cx="88900" cy="203200"/>
    <xdr:sp macro="" textlink="">
      <xdr:nvSpPr>
        <xdr:cNvPr id="642" name="Text Box 19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8</xdr:row>
      <xdr:rowOff>711200</xdr:rowOff>
    </xdr:from>
    <xdr:ext cx="88900" cy="203200"/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44" name="Text Box 19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9</xdr:row>
      <xdr:rowOff>660400</xdr:rowOff>
    </xdr:from>
    <xdr:ext cx="88900" cy="190500"/>
    <xdr:sp macro="" textlink="">
      <xdr:nvSpPr>
        <xdr:cNvPr id="645" name="Text Box 20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622300</xdr:rowOff>
    </xdr:from>
    <xdr:ext cx="76200" cy="190500"/>
    <xdr:sp macro="" textlink="">
      <xdr:nvSpPr>
        <xdr:cNvPr id="646" name="Text Box 21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47" name="Text Box 22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48" name="Text Box 23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49" name="Text Box 24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9</xdr:row>
      <xdr:rowOff>571500</xdr:rowOff>
    </xdr:from>
    <xdr:ext cx="88900" cy="203200"/>
    <xdr:sp macro="" textlink="">
      <xdr:nvSpPr>
        <xdr:cNvPr id="650" name="Text Box 19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9</xdr:row>
      <xdr:rowOff>660400</xdr:rowOff>
    </xdr:from>
    <xdr:ext cx="88900" cy="190500"/>
    <xdr:sp macro="" textlink="">
      <xdr:nvSpPr>
        <xdr:cNvPr id="651" name="Text Box 2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622300</xdr:rowOff>
    </xdr:from>
    <xdr:ext cx="76200" cy="190500"/>
    <xdr:sp macro="" textlink="">
      <xdr:nvSpPr>
        <xdr:cNvPr id="652" name="Text Box 2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9</xdr:row>
      <xdr:rowOff>711200</xdr:rowOff>
    </xdr:from>
    <xdr:ext cx="88900" cy="203200"/>
    <xdr:sp macro="" textlink="">
      <xdr:nvSpPr>
        <xdr:cNvPr id="653" name="Text Box 2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889000</xdr:rowOff>
    </xdr:from>
    <xdr:ext cx="88900" cy="25400"/>
    <xdr:sp macro="" textlink="">
      <xdr:nvSpPr>
        <xdr:cNvPr id="654" name="Text Box 23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9</xdr:row>
      <xdr:rowOff>889000</xdr:rowOff>
    </xdr:from>
    <xdr:ext cx="88900" cy="25400"/>
    <xdr:sp macro="" textlink="">
      <xdr:nvSpPr>
        <xdr:cNvPr id="655" name="Text Box 24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56" name="Text Box 19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9</xdr:row>
      <xdr:rowOff>660400</xdr:rowOff>
    </xdr:from>
    <xdr:ext cx="88900" cy="190500"/>
    <xdr:sp macro="" textlink="">
      <xdr:nvSpPr>
        <xdr:cNvPr id="657" name="Text Box 20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622300</xdr:rowOff>
    </xdr:from>
    <xdr:ext cx="76200" cy="190500"/>
    <xdr:sp macro="" textlink="">
      <xdr:nvSpPr>
        <xdr:cNvPr id="658" name="Text Box 21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59" name="Text Box 22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60" name="Text Box 23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9</xdr:row>
      <xdr:rowOff>889000</xdr:rowOff>
    </xdr:from>
    <xdr:ext cx="88900" cy="25400"/>
    <xdr:sp macro="" textlink="">
      <xdr:nvSpPr>
        <xdr:cNvPr id="661" name="Text Box 24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662" name="Text Box 19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10</xdr:row>
      <xdr:rowOff>660400</xdr:rowOff>
    </xdr:from>
    <xdr:ext cx="88900" cy="190500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622300</xdr:rowOff>
    </xdr:from>
    <xdr:ext cx="76200" cy="190500"/>
    <xdr:sp macro="" textlink="">
      <xdr:nvSpPr>
        <xdr:cNvPr id="664" name="Text Box 2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665" name="Text Box 22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66" name="Text Box 23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67" name="Text Box 24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10</xdr:row>
      <xdr:rowOff>571500</xdr:rowOff>
    </xdr:from>
    <xdr:ext cx="88900" cy="203200"/>
    <xdr:sp macro="" textlink="">
      <xdr:nvSpPr>
        <xdr:cNvPr id="668" name="Text Box 19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10</xdr:row>
      <xdr:rowOff>660400</xdr:rowOff>
    </xdr:from>
    <xdr:ext cx="88900" cy="190500"/>
    <xdr:sp macro="" textlink="">
      <xdr:nvSpPr>
        <xdr:cNvPr id="669" name="Text Box 20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622300</xdr:rowOff>
    </xdr:from>
    <xdr:ext cx="76200" cy="190500"/>
    <xdr:sp macro="" textlink="">
      <xdr:nvSpPr>
        <xdr:cNvPr id="670" name="Text Box 21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10</xdr:row>
      <xdr:rowOff>711200</xdr:rowOff>
    </xdr:from>
    <xdr:ext cx="88900" cy="203200"/>
    <xdr:sp macro="" textlink="">
      <xdr:nvSpPr>
        <xdr:cNvPr id="671" name="Text Box 22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889000</xdr:rowOff>
    </xdr:from>
    <xdr:ext cx="88900" cy="25400"/>
    <xdr:sp macro="" textlink="">
      <xdr:nvSpPr>
        <xdr:cNvPr id="672" name="Text Box 23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889000</xdr:rowOff>
    </xdr:from>
    <xdr:ext cx="88900" cy="25400"/>
    <xdr:sp macro="" textlink="">
      <xdr:nvSpPr>
        <xdr:cNvPr id="673" name="Text Box 24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674" name="Text Box 19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10</xdr:row>
      <xdr:rowOff>660400</xdr:rowOff>
    </xdr:from>
    <xdr:ext cx="88900" cy="190500"/>
    <xdr:sp macro="" textlink="">
      <xdr:nvSpPr>
        <xdr:cNvPr id="675" name="Text Box 20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622300</xdr:rowOff>
    </xdr:from>
    <xdr:ext cx="76200" cy="190500"/>
    <xdr:sp macro="" textlink="">
      <xdr:nvSpPr>
        <xdr:cNvPr id="676" name="Text Box 21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677" name="Text Box 22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78" name="Text Box 23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79" name="Text Box 24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81" name="Text Box 22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9</xdr:row>
      <xdr:rowOff>571500</xdr:rowOff>
    </xdr:from>
    <xdr:ext cx="88900" cy="203200"/>
    <xdr:sp macro="" textlink="">
      <xdr:nvSpPr>
        <xdr:cNvPr id="682" name="Text Box 19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9</xdr:row>
      <xdr:rowOff>711200</xdr:rowOff>
    </xdr:from>
    <xdr:ext cx="88900" cy="203200"/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9</xdr:row>
      <xdr:rowOff>571500</xdr:rowOff>
    </xdr:from>
    <xdr:ext cx="88900" cy="203200"/>
    <xdr:sp macro="" textlink="">
      <xdr:nvSpPr>
        <xdr:cNvPr id="684" name="Text Box 19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9</xdr:row>
      <xdr:rowOff>711200</xdr:rowOff>
    </xdr:from>
    <xdr:ext cx="88900" cy="203200"/>
    <xdr:sp macro="" textlink="">
      <xdr:nvSpPr>
        <xdr:cNvPr id="685" name="Text Box 22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686" name="Text Box 19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10</xdr:row>
      <xdr:rowOff>660400</xdr:rowOff>
    </xdr:from>
    <xdr:ext cx="88900" cy="190500"/>
    <xdr:sp macro="" textlink="">
      <xdr:nvSpPr>
        <xdr:cNvPr id="687" name="Text Box 20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622300</xdr:rowOff>
    </xdr:from>
    <xdr:ext cx="76200" cy="190500"/>
    <xdr:sp macro="" textlink="">
      <xdr:nvSpPr>
        <xdr:cNvPr id="688" name="Text Box 21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689" name="Text Box 22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90" name="Text Box 23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691" name="Text Box 24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10</xdr:row>
      <xdr:rowOff>571500</xdr:rowOff>
    </xdr:from>
    <xdr:ext cx="88900" cy="203200"/>
    <xdr:sp macro="" textlink="">
      <xdr:nvSpPr>
        <xdr:cNvPr id="692" name="Text Box 19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10</xdr:row>
      <xdr:rowOff>660400</xdr:rowOff>
    </xdr:from>
    <xdr:ext cx="88900" cy="190500"/>
    <xdr:sp macro="" textlink="">
      <xdr:nvSpPr>
        <xdr:cNvPr id="693" name="Text Box 20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622300</xdr:rowOff>
    </xdr:from>
    <xdr:ext cx="76200" cy="190500"/>
    <xdr:sp macro="" textlink="">
      <xdr:nvSpPr>
        <xdr:cNvPr id="694" name="Text Box 21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10</xdr:row>
      <xdr:rowOff>711200</xdr:rowOff>
    </xdr:from>
    <xdr:ext cx="88900" cy="203200"/>
    <xdr:sp macro="" textlink="">
      <xdr:nvSpPr>
        <xdr:cNvPr id="695" name="Text Box 22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889000</xdr:rowOff>
    </xdr:from>
    <xdr:ext cx="88900" cy="25400"/>
    <xdr:sp macro="" textlink="">
      <xdr:nvSpPr>
        <xdr:cNvPr id="696" name="Text Box 23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10</xdr:row>
      <xdr:rowOff>889000</xdr:rowOff>
    </xdr:from>
    <xdr:ext cx="88900" cy="25400"/>
    <xdr:sp macro="" textlink="">
      <xdr:nvSpPr>
        <xdr:cNvPr id="697" name="Text Box 24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698" name="Text Box 19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10</xdr:row>
      <xdr:rowOff>660400</xdr:rowOff>
    </xdr:from>
    <xdr:ext cx="88900" cy="190500"/>
    <xdr:sp macro="" textlink="">
      <xdr:nvSpPr>
        <xdr:cNvPr id="699" name="Text Box 20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622300</xdr:rowOff>
    </xdr:from>
    <xdr:ext cx="76200" cy="190500"/>
    <xdr:sp macro="" textlink="">
      <xdr:nvSpPr>
        <xdr:cNvPr id="700" name="Text Box 21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701" name="Text Box 22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702" name="Text Box 23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10</xdr:row>
      <xdr:rowOff>889000</xdr:rowOff>
    </xdr:from>
    <xdr:ext cx="88900" cy="25400"/>
    <xdr:sp macro="" textlink="">
      <xdr:nvSpPr>
        <xdr:cNvPr id="703" name="Text Box 24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04" name="Text Box 19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11</xdr:row>
      <xdr:rowOff>660400</xdr:rowOff>
    </xdr:from>
    <xdr:ext cx="88900" cy="190500"/>
    <xdr:sp macro="" textlink="">
      <xdr:nvSpPr>
        <xdr:cNvPr id="705" name="Text Box 20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622300</xdr:rowOff>
    </xdr:from>
    <xdr:ext cx="76200" cy="190500"/>
    <xdr:sp macro="" textlink="">
      <xdr:nvSpPr>
        <xdr:cNvPr id="706" name="Text Box 21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07" name="Text Box 22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08" name="Text Box 23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09" name="Text Box 24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11</xdr:row>
      <xdr:rowOff>571500</xdr:rowOff>
    </xdr:from>
    <xdr:ext cx="88900" cy="203200"/>
    <xdr:sp macro="" textlink="">
      <xdr:nvSpPr>
        <xdr:cNvPr id="710" name="Text Box 19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11</xdr:row>
      <xdr:rowOff>660400</xdr:rowOff>
    </xdr:from>
    <xdr:ext cx="88900" cy="190500"/>
    <xdr:sp macro="" textlink="">
      <xdr:nvSpPr>
        <xdr:cNvPr id="711" name="Text Box 20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622300</xdr:rowOff>
    </xdr:from>
    <xdr:ext cx="76200" cy="190500"/>
    <xdr:sp macro="" textlink="">
      <xdr:nvSpPr>
        <xdr:cNvPr id="712" name="Text Box 21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11</xdr:row>
      <xdr:rowOff>711200</xdr:rowOff>
    </xdr:from>
    <xdr:ext cx="88900" cy="203200"/>
    <xdr:sp macro="" textlink="">
      <xdr:nvSpPr>
        <xdr:cNvPr id="713" name="Text Box 22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889000</xdr:rowOff>
    </xdr:from>
    <xdr:ext cx="88900" cy="25400"/>
    <xdr:sp macro="" textlink="">
      <xdr:nvSpPr>
        <xdr:cNvPr id="714" name="Text Box 2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889000</xdr:rowOff>
    </xdr:from>
    <xdr:ext cx="88900" cy="25400"/>
    <xdr:sp macro="" textlink="">
      <xdr:nvSpPr>
        <xdr:cNvPr id="715" name="Text Box 24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16" name="Text Box 19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11</xdr:row>
      <xdr:rowOff>660400</xdr:rowOff>
    </xdr:from>
    <xdr:ext cx="88900" cy="190500"/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622300</xdr:rowOff>
    </xdr:from>
    <xdr:ext cx="76200" cy="190500"/>
    <xdr:sp macro="" textlink="">
      <xdr:nvSpPr>
        <xdr:cNvPr id="718" name="Text Box 21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19" name="Text Box 22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20" name="Text Box 23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21" name="Text Box 24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722" name="Text Box 19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723" name="Text Box 22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10</xdr:row>
      <xdr:rowOff>571500</xdr:rowOff>
    </xdr:from>
    <xdr:ext cx="88900" cy="203200"/>
    <xdr:sp macro="" textlink="">
      <xdr:nvSpPr>
        <xdr:cNvPr id="724" name="Text Box 19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10</xdr:row>
      <xdr:rowOff>711200</xdr:rowOff>
    </xdr:from>
    <xdr:ext cx="88900" cy="203200"/>
    <xdr:sp macro="" textlink="">
      <xdr:nvSpPr>
        <xdr:cNvPr id="725" name="Text Box 22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10</xdr:row>
      <xdr:rowOff>571500</xdr:rowOff>
    </xdr:from>
    <xdr:ext cx="88900" cy="203200"/>
    <xdr:sp macro="" textlink="">
      <xdr:nvSpPr>
        <xdr:cNvPr id="726" name="Text Box 19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10</xdr:row>
      <xdr:rowOff>711200</xdr:rowOff>
    </xdr:from>
    <xdr:ext cx="88900" cy="203200"/>
    <xdr:sp macro="" textlink="">
      <xdr:nvSpPr>
        <xdr:cNvPr id="727" name="Text Box 22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28" name="Text Box 19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11</xdr:row>
      <xdr:rowOff>660400</xdr:rowOff>
    </xdr:from>
    <xdr:ext cx="88900" cy="190500"/>
    <xdr:sp macro="" textlink="">
      <xdr:nvSpPr>
        <xdr:cNvPr id="729" name="Text Box 20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622300</xdr:rowOff>
    </xdr:from>
    <xdr:ext cx="76200" cy="190500"/>
    <xdr:sp macro="" textlink="">
      <xdr:nvSpPr>
        <xdr:cNvPr id="730" name="Text Box 21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31" name="Text Box 22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32" name="Text Box 23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33" name="Text Box 24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11</xdr:row>
      <xdr:rowOff>571500</xdr:rowOff>
    </xdr:from>
    <xdr:ext cx="88900" cy="203200"/>
    <xdr:sp macro="" textlink="">
      <xdr:nvSpPr>
        <xdr:cNvPr id="734" name="Text Box 19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11</xdr:row>
      <xdr:rowOff>660400</xdr:rowOff>
    </xdr:from>
    <xdr:ext cx="88900" cy="190500"/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622300</xdr:rowOff>
    </xdr:from>
    <xdr:ext cx="76200" cy="190500"/>
    <xdr:sp macro="" textlink="">
      <xdr:nvSpPr>
        <xdr:cNvPr id="736" name="Text Box 21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11</xdr:row>
      <xdr:rowOff>711200</xdr:rowOff>
    </xdr:from>
    <xdr:ext cx="88900" cy="203200"/>
    <xdr:sp macro="" textlink="">
      <xdr:nvSpPr>
        <xdr:cNvPr id="737" name="Text Box 22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889000</xdr:rowOff>
    </xdr:from>
    <xdr:ext cx="88900" cy="25400"/>
    <xdr:sp macro="" textlink="">
      <xdr:nvSpPr>
        <xdr:cNvPr id="738" name="Text Box 23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11</xdr:row>
      <xdr:rowOff>889000</xdr:rowOff>
    </xdr:from>
    <xdr:ext cx="88900" cy="25400"/>
    <xdr:sp macro="" textlink="">
      <xdr:nvSpPr>
        <xdr:cNvPr id="739" name="Text Box 24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40" name="Text Box 19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11</xdr:row>
      <xdr:rowOff>660400</xdr:rowOff>
    </xdr:from>
    <xdr:ext cx="88900" cy="190500"/>
    <xdr:sp macro="" textlink="">
      <xdr:nvSpPr>
        <xdr:cNvPr id="741" name="Text Box 20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622300</xdr:rowOff>
    </xdr:from>
    <xdr:ext cx="76200" cy="190500"/>
    <xdr:sp macro="" textlink="">
      <xdr:nvSpPr>
        <xdr:cNvPr id="742" name="Text Box 21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43" name="Text Box 22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44" name="Text Box 23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11</xdr:row>
      <xdr:rowOff>889000</xdr:rowOff>
    </xdr:from>
    <xdr:ext cx="88900" cy="25400"/>
    <xdr:sp macro="" textlink="">
      <xdr:nvSpPr>
        <xdr:cNvPr id="745" name="Text Box 24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746" name="Text Box 19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12</xdr:row>
      <xdr:rowOff>660400</xdr:rowOff>
    </xdr:from>
    <xdr:ext cx="88900" cy="190500"/>
    <xdr:sp macro="" textlink="">
      <xdr:nvSpPr>
        <xdr:cNvPr id="747" name="Text Box 20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622300</xdr:rowOff>
    </xdr:from>
    <xdr:ext cx="76200" cy="190500"/>
    <xdr:sp macro="" textlink="">
      <xdr:nvSpPr>
        <xdr:cNvPr id="748" name="Text Box 21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749" name="Text Box 22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50" name="Text Box 23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51" name="Text Box 24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12</xdr:row>
      <xdr:rowOff>571500</xdr:rowOff>
    </xdr:from>
    <xdr:ext cx="88900" cy="203200"/>
    <xdr:sp macro="" textlink="">
      <xdr:nvSpPr>
        <xdr:cNvPr id="752" name="Text Box 19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12</xdr:row>
      <xdr:rowOff>660400</xdr:rowOff>
    </xdr:from>
    <xdr:ext cx="88900" cy="190500"/>
    <xdr:sp macro="" textlink="">
      <xdr:nvSpPr>
        <xdr:cNvPr id="753" name="Text Box 20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622300</xdr:rowOff>
    </xdr:from>
    <xdr:ext cx="76200" cy="190500"/>
    <xdr:sp macro="" textlink="">
      <xdr:nvSpPr>
        <xdr:cNvPr id="754" name="Text Box 21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12</xdr:row>
      <xdr:rowOff>711200</xdr:rowOff>
    </xdr:from>
    <xdr:ext cx="88900" cy="203200"/>
    <xdr:sp macro="" textlink="">
      <xdr:nvSpPr>
        <xdr:cNvPr id="755" name="Text Box 22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889000</xdr:rowOff>
    </xdr:from>
    <xdr:ext cx="88900" cy="25400"/>
    <xdr:sp macro="" textlink="">
      <xdr:nvSpPr>
        <xdr:cNvPr id="756" name="Text Box 23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889000</xdr:rowOff>
    </xdr:from>
    <xdr:ext cx="88900" cy="25400"/>
    <xdr:sp macro="" textlink="">
      <xdr:nvSpPr>
        <xdr:cNvPr id="757" name="Text Box 24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758" name="Text Box 19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12</xdr:row>
      <xdr:rowOff>660400</xdr:rowOff>
    </xdr:from>
    <xdr:ext cx="88900" cy="190500"/>
    <xdr:sp macro="" textlink="">
      <xdr:nvSpPr>
        <xdr:cNvPr id="759" name="Text Box 20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622300</xdr:rowOff>
    </xdr:from>
    <xdr:ext cx="76200" cy="190500"/>
    <xdr:sp macro="" textlink="">
      <xdr:nvSpPr>
        <xdr:cNvPr id="760" name="Text Box 21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761" name="Text Box 22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62" name="Text Box 23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63" name="Text Box 24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64" name="Text Box 19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65" name="Text Box 22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11</xdr:row>
      <xdr:rowOff>571500</xdr:rowOff>
    </xdr:from>
    <xdr:ext cx="88900" cy="203200"/>
    <xdr:sp macro="" textlink="">
      <xdr:nvSpPr>
        <xdr:cNvPr id="766" name="Text Box 19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11</xdr:row>
      <xdr:rowOff>711200</xdr:rowOff>
    </xdr:from>
    <xdr:ext cx="88900" cy="203200"/>
    <xdr:sp macro="" textlink="">
      <xdr:nvSpPr>
        <xdr:cNvPr id="767" name="Text Box 22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11</xdr:row>
      <xdr:rowOff>571500</xdr:rowOff>
    </xdr:from>
    <xdr:ext cx="88900" cy="203200"/>
    <xdr:sp macro="" textlink="">
      <xdr:nvSpPr>
        <xdr:cNvPr id="768" name="Text Box 19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11</xdr:row>
      <xdr:rowOff>711200</xdr:rowOff>
    </xdr:from>
    <xdr:ext cx="88900" cy="203200"/>
    <xdr:sp macro="" textlink="">
      <xdr:nvSpPr>
        <xdr:cNvPr id="769" name="Text Box 22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770" name="Text Box 19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12</xdr:row>
      <xdr:rowOff>660400</xdr:rowOff>
    </xdr:from>
    <xdr:ext cx="88900" cy="190500"/>
    <xdr:sp macro="" textlink="">
      <xdr:nvSpPr>
        <xdr:cNvPr id="771" name="Text Box 20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622300</xdr:rowOff>
    </xdr:from>
    <xdr:ext cx="76200" cy="190500"/>
    <xdr:sp macro="" textlink="">
      <xdr:nvSpPr>
        <xdr:cNvPr id="772" name="Text Box 21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773" name="Text Box 2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74" name="Text Box 23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75" name="Text Box 24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12</xdr:row>
      <xdr:rowOff>571500</xdr:rowOff>
    </xdr:from>
    <xdr:ext cx="88900" cy="203200"/>
    <xdr:sp macro="" textlink="">
      <xdr:nvSpPr>
        <xdr:cNvPr id="776" name="Text Box 19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457199</xdr:colOff>
      <xdr:row>12</xdr:row>
      <xdr:rowOff>190500</xdr:rowOff>
    </xdr:from>
    <xdr:ext cx="88900" cy="190500"/>
    <xdr:sp macro="" textlink="">
      <xdr:nvSpPr>
        <xdr:cNvPr id="777" name="Text Box 20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 txBox="1">
          <a:spLocks noChangeArrowheads="1"/>
        </xdr:cNvSpPr>
      </xdr:nvSpPr>
      <xdr:spPr bwMode="auto">
        <a:xfrm>
          <a:off x="1312332" y="3653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622300</xdr:rowOff>
    </xdr:from>
    <xdr:ext cx="76200" cy="190500"/>
    <xdr:sp macro="" textlink="">
      <xdr:nvSpPr>
        <xdr:cNvPr id="778" name="Text Box 21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12</xdr:row>
      <xdr:rowOff>711200</xdr:rowOff>
    </xdr:from>
    <xdr:ext cx="88900" cy="203200"/>
    <xdr:sp macro="" textlink="">
      <xdr:nvSpPr>
        <xdr:cNvPr id="779" name="Text Box 22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889000</xdr:rowOff>
    </xdr:from>
    <xdr:ext cx="88900" cy="25400"/>
    <xdr:sp macro="" textlink="">
      <xdr:nvSpPr>
        <xdr:cNvPr id="780" name="Text Box 23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12</xdr:row>
      <xdr:rowOff>889000</xdr:rowOff>
    </xdr:from>
    <xdr:ext cx="88900" cy="25400"/>
    <xdr:sp macro="" textlink="">
      <xdr:nvSpPr>
        <xdr:cNvPr id="781" name="Text Box 24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782" name="Text Box 19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12</xdr:row>
      <xdr:rowOff>660400</xdr:rowOff>
    </xdr:from>
    <xdr:ext cx="88900" cy="190500"/>
    <xdr:sp macro="" textlink="">
      <xdr:nvSpPr>
        <xdr:cNvPr id="783" name="Text Box 20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622300</xdr:rowOff>
    </xdr:from>
    <xdr:ext cx="76200" cy="190500"/>
    <xdr:sp macro="" textlink="">
      <xdr:nvSpPr>
        <xdr:cNvPr id="784" name="Text Box 21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785" name="Text Box 22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86" name="Text Box 23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12</xdr:row>
      <xdr:rowOff>889000</xdr:rowOff>
    </xdr:from>
    <xdr:ext cx="88900" cy="25400"/>
    <xdr:sp macro="" textlink="">
      <xdr:nvSpPr>
        <xdr:cNvPr id="787" name="Text Box 24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788" name="Text Box 19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13</xdr:row>
      <xdr:rowOff>660400</xdr:rowOff>
    </xdr:from>
    <xdr:ext cx="88900" cy="190500"/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622300</xdr:rowOff>
    </xdr:from>
    <xdr:ext cx="76200" cy="190500"/>
    <xdr:sp macro="" textlink="">
      <xdr:nvSpPr>
        <xdr:cNvPr id="790" name="Text Box 21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791" name="Text Box 22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792" name="Text Box 23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793" name="Text Box 24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13</xdr:row>
      <xdr:rowOff>571500</xdr:rowOff>
    </xdr:from>
    <xdr:ext cx="88900" cy="20320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13</xdr:row>
      <xdr:rowOff>660400</xdr:rowOff>
    </xdr:from>
    <xdr:ext cx="88900" cy="19050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622300</xdr:rowOff>
    </xdr:from>
    <xdr:ext cx="76200" cy="19050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13</xdr:row>
      <xdr:rowOff>711200</xdr:rowOff>
    </xdr:from>
    <xdr:ext cx="88900" cy="20320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889000</xdr:rowOff>
    </xdr:from>
    <xdr:ext cx="88900" cy="2540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889000</xdr:rowOff>
    </xdr:from>
    <xdr:ext cx="88900" cy="2540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800" name="Text Box 19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13</xdr:row>
      <xdr:rowOff>660400</xdr:rowOff>
    </xdr:from>
    <xdr:ext cx="88900" cy="190500"/>
    <xdr:sp macro="" textlink="">
      <xdr:nvSpPr>
        <xdr:cNvPr id="801" name="Text Box 20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622300</xdr:rowOff>
    </xdr:from>
    <xdr:ext cx="76200" cy="190500"/>
    <xdr:sp macro="" textlink="">
      <xdr:nvSpPr>
        <xdr:cNvPr id="802" name="Text Box 21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803" name="Text Box 22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04" name="Text Box 23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05" name="Text Box 24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806" name="Text Box 19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807" name="Text Box 22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12</xdr:row>
      <xdr:rowOff>571500</xdr:rowOff>
    </xdr:from>
    <xdr:ext cx="88900" cy="203200"/>
    <xdr:sp macro="" textlink="">
      <xdr:nvSpPr>
        <xdr:cNvPr id="808" name="Text Box 19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12</xdr:row>
      <xdr:rowOff>190500</xdr:rowOff>
    </xdr:from>
    <xdr:ext cx="88900" cy="203200"/>
    <xdr:sp macro="" textlink="">
      <xdr:nvSpPr>
        <xdr:cNvPr id="809" name="Text Box 22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 txBox="1">
          <a:spLocks noChangeArrowheads="1"/>
        </xdr:cNvSpPr>
      </xdr:nvSpPr>
      <xdr:spPr bwMode="auto">
        <a:xfrm>
          <a:off x="1083733" y="3653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12</xdr:row>
      <xdr:rowOff>571500</xdr:rowOff>
    </xdr:from>
    <xdr:ext cx="88900" cy="203200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12</xdr:row>
      <xdr:rowOff>711200</xdr:rowOff>
    </xdr:from>
    <xdr:ext cx="88900" cy="203200"/>
    <xdr:sp macro="" textlink="">
      <xdr:nvSpPr>
        <xdr:cNvPr id="811" name="Text Box 22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812" name="Text Box 19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13</xdr:row>
      <xdr:rowOff>660400</xdr:rowOff>
    </xdr:from>
    <xdr:ext cx="88900" cy="190500"/>
    <xdr:sp macro="" textlink="">
      <xdr:nvSpPr>
        <xdr:cNvPr id="813" name="Text Box 20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622300</xdr:rowOff>
    </xdr:from>
    <xdr:ext cx="76200" cy="190500"/>
    <xdr:sp macro="" textlink="">
      <xdr:nvSpPr>
        <xdr:cNvPr id="814" name="Text Box 21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815" name="Text Box 22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16" name="Text Box 23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17" name="Text Box 24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13</xdr:row>
      <xdr:rowOff>571500</xdr:rowOff>
    </xdr:from>
    <xdr:ext cx="88900" cy="203200"/>
    <xdr:sp macro="" textlink="">
      <xdr:nvSpPr>
        <xdr:cNvPr id="818" name="Text Box 19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13</xdr:row>
      <xdr:rowOff>660400</xdr:rowOff>
    </xdr:from>
    <xdr:ext cx="88900" cy="190500"/>
    <xdr:sp macro="" textlink="">
      <xdr:nvSpPr>
        <xdr:cNvPr id="819" name="Text Box 20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622300</xdr:rowOff>
    </xdr:from>
    <xdr:ext cx="76200" cy="190500"/>
    <xdr:sp macro="" textlink="">
      <xdr:nvSpPr>
        <xdr:cNvPr id="820" name="Text Box 21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13</xdr:row>
      <xdr:rowOff>711200</xdr:rowOff>
    </xdr:from>
    <xdr:ext cx="88900" cy="203200"/>
    <xdr:sp macro="" textlink="">
      <xdr:nvSpPr>
        <xdr:cNvPr id="821" name="Text Box 22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889000</xdr:rowOff>
    </xdr:from>
    <xdr:ext cx="88900" cy="25400"/>
    <xdr:sp macro="" textlink="">
      <xdr:nvSpPr>
        <xdr:cNvPr id="822" name="Text Box 23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13</xdr:row>
      <xdr:rowOff>889000</xdr:rowOff>
    </xdr:from>
    <xdr:ext cx="88900" cy="25400"/>
    <xdr:sp macro="" textlink="">
      <xdr:nvSpPr>
        <xdr:cNvPr id="823" name="Text Box 24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824" name="Text Box 19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13</xdr:row>
      <xdr:rowOff>660400</xdr:rowOff>
    </xdr:from>
    <xdr:ext cx="88900" cy="190500"/>
    <xdr:sp macro="" textlink="">
      <xdr:nvSpPr>
        <xdr:cNvPr id="825" name="Text Box 20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622300</xdr:rowOff>
    </xdr:from>
    <xdr:ext cx="76200" cy="190500"/>
    <xdr:sp macro="" textlink="">
      <xdr:nvSpPr>
        <xdr:cNvPr id="826" name="Text Box 21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827" name="Text Box 22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28" name="Text Box 23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13</xdr:row>
      <xdr:rowOff>889000</xdr:rowOff>
    </xdr:from>
    <xdr:ext cx="88900" cy="25400"/>
    <xdr:sp macro="" textlink="">
      <xdr:nvSpPr>
        <xdr:cNvPr id="829" name="Text Box 24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30" name="Text Box 19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14</xdr:row>
      <xdr:rowOff>660400</xdr:rowOff>
    </xdr:from>
    <xdr:ext cx="88900" cy="190500"/>
    <xdr:sp macro="" textlink="">
      <xdr:nvSpPr>
        <xdr:cNvPr id="831" name="Text Box 20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622300</xdr:rowOff>
    </xdr:from>
    <xdr:ext cx="76200" cy="190500"/>
    <xdr:sp macro="" textlink="">
      <xdr:nvSpPr>
        <xdr:cNvPr id="832" name="Text Box 21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33" name="Text Box 22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34" name="Text Box 23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35" name="Text Box 24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14</xdr:row>
      <xdr:rowOff>571500</xdr:rowOff>
    </xdr:from>
    <xdr:ext cx="88900" cy="203200"/>
    <xdr:sp macro="" textlink="">
      <xdr:nvSpPr>
        <xdr:cNvPr id="836" name="Text Box 19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14</xdr:row>
      <xdr:rowOff>660400</xdr:rowOff>
    </xdr:from>
    <xdr:ext cx="88900" cy="190500"/>
    <xdr:sp macro="" textlink="">
      <xdr:nvSpPr>
        <xdr:cNvPr id="837" name="Text Box 20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622300</xdr:rowOff>
    </xdr:from>
    <xdr:ext cx="76200" cy="190500"/>
    <xdr:sp macro="" textlink="">
      <xdr:nvSpPr>
        <xdr:cNvPr id="838" name="Text Box 21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14</xdr:row>
      <xdr:rowOff>711200</xdr:rowOff>
    </xdr:from>
    <xdr:ext cx="88900" cy="203200"/>
    <xdr:sp macro="" textlink="">
      <xdr:nvSpPr>
        <xdr:cNvPr id="839" name="Text Box 22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889000</xdr:rowOff>
    </xdr:from>
    <xdr:ext cx="88900" cy="25400"/>
    <xdr:sp macro="" textlink="">
      <xdr:nvSpPr>
        <xdr:cNvPr id="840" name="Text Box 23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889000</xdr:rowOff>
    </xdr:from>
    <xdr:ext cx="88900" cy="25400"/>
    <xdr:sp macro="" textlink="">
      <xdr:nvSpPr>
        <xdr:cNvPr id="841" name="Text Box 24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42" name="Text Box 19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14</xdr:row>
      <xdr:rowOff>660400</xdr:rowOff>
    </xdr:from>
    <xdr:ext cx="88900" cy="190500"/>
    <xdr:sp macro="" textlink="">
      <xdr:nvSpPr>
        <xdr:cNvPr id="843" name="Text Box 20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622300</xdr:rowOff>
    </xdr:from>
    <xdr:ext cx="76200" cy="190500"/>
    <xdr:sp macro="" textlink="">
      <xdr:nvSpPr>
        <xdr:cNvPr id="844" name="Text Box 21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45" name="Text Box 22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46" name="Text Box 23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47" name="Text Box 24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848" name="Text Box 19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849" name="Text Box 22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13</xdr:row>
      <xdr:rowOff>571500</xdr:rowOff>
    </xdr:from>
    <xdr:ext cx="88900" cy="203200"/>
    <xdr:sp macro="" textlink="">
      <xdr:nvSpPr>
        <xdr:cNvPr id="850" name="Text Box 19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13</xdr:row>
      <xdr:rowOff>711200</xdr:rowOff>
    </xdr:from>
    <xdr:ext cx="88900" cy="203200"/>
    <xdr:sp macro="" textlink="">
      <xdr:nvSpPr>
        <xdr:cNvPr id="851" name="Text Box 22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13</xdr:row>
      <xdr:rowOff>571500</xdr:rowOff>
    </xdr:from>
    <xdr:ext cx="88900" cy="203200"/>
    <xdr:sp macro="" textlink="">
      <xdr:nvSpPr>
        <xdr:cNvPr id="852" name="Text Box 19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13</xdr:row>
      <xdr:rowOff>711200</xdr:rowOff>
    </xdr:from>
    <xdr:ext cx="88900" cy="203200"/>
    <xdr:sp macro="" textlink="">
      <xdr:nvSpPr>
        <xdr:cNvPr id="853" name="Text Box 22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54" name="Text Box 19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14</xdr:row>
      <xdr:rowOff>660400</xdr:rowOff>
    </xdr:from>
    <xdr:ext cx="88900" cy="190500"/>
    <xdr:sp macro="" textlink="">
      <xdr:nvSpPr>
        <xdr:cNvPr id="855" name="Text Box 20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622300</xdr:rowOff>
    </xdr:from>
    <xdr:ext cx="76200" cy="190500"/>
    <xdr:sp macro="" textlink="">
      <xdr:nvSpPr>
        <xdr:cNvPr id="856" name="Text Box 21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57" name="Text Box 22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58" name="Text Box 23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59" name="Text Box 24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14</xdr:row>
      <xdr:rowOff>571500</xdr:rowOff>
    </xdr:from>
    <xdr:ext cx="88900" cy="203200"/>
    <xdr:sp macro="" textlink="">
      <xdr:nvSpPr>
        <xdr:cNvPr id="860" name="Text Box 19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14</xdr:row>
      <xdr:rowOff>660400</xdr:rowOff>
    </xdr:from>
    <xdr:ext cx="88900" cy="190500"/>
    <xdr:sp macro="" textlink="">
      <xdr:nvSpPr>
        <xdr:cNvPr id="861" name="Text Box 20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622300</xdr:rowOff>
    </xdr:from>
    <xdr:ext cx="76200" cy="190500"/>
    <xdr:sp macro="" textlink="">
      <xdr:nvSpPr>
        <xdr:cNvPr id="862" name="Text Box 21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14</xdr:row>
      <xdr:rowOff>711200</xdr:rowOff>
    </xdr:from>
    <xdr:ext cx="88900" cy="203200"/>
    <xdr:sp macro="" textlink="">
      <xdr:nvSpPr>
        <xdr:cNvPr id="863" name="Text Box 22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889000</xdr:rowOff>
    </xdr:from>
    <xdr:ext cx="88900" cy="25400"/>
    <xdr:sp macro="" textlink="">
      <xdr:nvSpPr>
        <xdr:cNvPr id="864" name="Text Box 23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14</xdr:row>
      <xdr:rowOff>889000</xdr:rowOff>
    </xdr:from>
    <xdr:ext cx="88900" cy="25400"/>
    <xdr:sp macro="" textlink="">
      <xdr:nvSpPr>
        <xdr:cNvPr id="865" name="Text Box 24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66" name="Text Box 19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14</xdr:row>
      <xdr:rowOff>660400</xdr:rowOff>
    </xdr:from>
    <xdr:ext cx="88900" cy="190500"/>
    <xdr:sp macro="" textlink="">
      <xdr:nvSpPr>
        <xdr:cNvPr id="867" name="Text Box 20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622300</xdr:rowOff>
    </xdr:from>
    <xdr:ext cx="76200" cy="190500"/>
    <xdr:sp macro="" textlink="">
      <xdr:nvSpPr>
        <xdr:cNvPr id="868" name="Text Box 21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69" name="Text Box 22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70" name="Text Box 23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14</xdr:row>
      <xdr:rowOff>889000</xdr:rowOff>
    </xdr:from>
    <xdr:ext cx="88900" cy="25400"/>
    <xdr:sp macro="" textlink="">
      <xdr:nvSpPr>
        <xdr:cNvPr id="871" name="Text Box 24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872" name="Text Box 19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15</xdr:row>
      <xdr:rowOff>660400</xdr:rowOff>
    </xdr:from>
    <xdr:ext cx="88900" cy="190500"/>
    <xdr:sp macro="" textlink="">
      <xdr:nvSpPr>
        <xdr:cNvPr id="873" name="Text Box 20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622300</xdr:rowOff>
    </xdr:from>
    <xdr:ext cx="76200" cy="190500"/>
    <xdr:sp macro="" textlink="">
      <xdr:nvSpPr>
        <xdr:cNvPr id="874" name="Text Box 21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875" name="Text Box 22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876" name="Text Box 23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877" name="Text Box 24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15</xdr:row>
      <xdr:rowOff>571500</xdr:rowOff>
    </xdr:from>
    <xdr:ext cx="88900" cy="203200"/>
    <xdr:sp macro="" textlink="">
      <xdr:nvSpPr>
        <xdr:cNvPr id="878" name="Text Box 19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15</xdr:row>
      <xdr:rowOff>660400</xdr:rowOff>
    </xdr:from>
    <xdr:ext cx="88900" cy="190500"/>
    <xdr:sp macro="" textlink="">
      <xdr:nvSpPr>
        <xdr:cNvPr id="879" name="Text Box 20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622300</xdr:rowOff>
    </xdr:from>
    <xdr:ext cx="76200" cy="190500"/>
    <xdr:sp macro="" textlink="">
      <xdr:nvSpPr>
        <xdr:cNvPr id="880" name="Text Box 21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15</xdr:row>
      <xdr:rowOff>711200</xdr:rowOff>
    </xdr:from>
    <xdr:ext cx="88900" cy="203200"/>
    <xdr:sp macro="" textlink="">
      <xdr:nvSpPr>
        <xdr:cNvPr id="881" name="Text Box 22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889000</xdr:rowOff>
    </xdr:from>
    <xdr:ext cx="88900" cy="25400"/>
    <xdr:sp macro="" textlink="">
      <xdr:nvSpPr>
        <xdr:cNvPr id="882" name="Text Box 23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889000</xdr:rowOff>
    </xdr:from>
    <xdr:ext cx="88900" cy="25400"/>
    <xdr:sp macro="" textlink="">
      <xdr:nvSpPr>
        <xdr:cNvPr id="883" name="Text Box 24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884" name="Text Box 19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15</xdr:row>
      <xdr:rowOff>660400</xdr:rowOff>
    </xdr:from>
    <xdr:ext cx="88900" cy="190500"/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622300</xdr:rowOff>
    </xdr:from>
    <xdr:ext cx="76200" cy="190500"/>
    <xdr:sp macro="" textlink="">
      <xdr:nvSpPr>
        <xdr:cNvPr id="886" name="Text Box 21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887" name="Text Box 22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888" name="Text Box 23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889" name="Text Box 24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90" name="Text Box 19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91" name="Text Box 22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14</xdr:row>
      <xdr:rowOff>571500</xdr:rowOff>
    </xdr:from>
    <xdr:ext cx="88900" cy="203200"/>
    <xdr:sp macro="" textlink="">
      <xdr:nvSpPr>
        <xdr:cNvPr id="892" name="Text Box 19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14</xdr:row>
      <xdr:rowOff>711200</xdr:rowOff>
    </xdr:from>
    <xdr:ext cx="88900" cy="203200"/>
    <xdr:sp macro="" textlink="">
      <xdr:nvSpPr>
        <xdr:cNvPr id="893" name="Text Box 22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14</xdr:row>
      <xdr:rowOff>571500</xdr:rowOff>
    </xdr:from>
    <xdr:ext cx="88900" cy="203200"/>
    <xdr:sp macro="" textlink="">
      <xdr:nvSpPr>
        <xdr:cNvPr id="894" name="Text Box 19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14</xdr:row>
      <xdr:rowOff>711200</xdr:rowOff>
    </xdr:from>
    <xdr:ext cx="88900" cy="203200"/>
    <xdr:sp macro="" textlink="">
      <xdr:nvSpPr>
        <xdr:cNvPr id="895" name="Text Box 22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896" name="Text Box 19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15</xdr:row>
      <xdr:rowOff>660400</xdr:rowOff>
    </xdr:from>
    <xdr:ext cx="88900" cy="190500"/>
    <xdr:sp macro="" textlink="">
      <xdr:nvSpPr>
        <xdr:cNvPr id="897" name="Text Box 20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622300</xdr:rowOff>
    </xdr:from>
    <xdr:ext cx="76200" cy="190500"/>
    <xdr:sp macro="" textlink="">
      <xdr:nvSpPr>
        <xdr:cNvPr id="898" name="Text Box 21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899" name="Text Box 22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900" name="Text Box 23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901" name="Text Box 24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15</xdr:row>
      <xdr:rowOff>571500</xdr:rowOff>
    </xdr:from>
    <xdr:ext cx="88900" cy="203200"/>
    <xdr:sp macro="" textlink="">
      <xdr:nvSpPr>
        <xdr:cNvPr id="902" name="Text Box 19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15</xdr:row>
      <xdr:rowOff>660400</xdr:rowOff>
    </xdr:from>
    <xdr:ext cx="88900" cy="190500"/>
    <xdr:sp macro="" textlink="">
      <xdr:nvSpPr>
        <xdr:cNvPr id="903" name="Text Box 20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622300</xdr:rowOff>
    </xdr:from>
    <xdr:ext cx="76200" cy="190500"/>
    <xdr:sp macro="" textlink="">
      <xdr:nvSpPr>
        <xdr:cNvPr id="904" name="Text Box 21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15</xdr:row>
      <xdr:rowOff>711200</xdr:rowOff>
    </xdr:from>
    <xdr:ext cx="88900" cy="203200"/>
    <xdr:sp macro="" textlink="">
      <xdr:nvSpPr>
        <xdr:cNvPr id="905" name="Text Box 22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889000</xdr:rowOff>
    </xdr:from>
    <xdr:ext cx="88900" cy="25400"/>
    <xdr:sp macro="" textlink="">
      <xdr:nvSpPr>
        <xdr:cNvPr id="906" name="Text Box 23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15</xdr:row>
      <xdr:rowOff>889000</xdr:rowOff>
    </xdr:from>
    <xdr:ext cx="88900" cy="25400"/>
    <xdr:sp macro="" textlink="">
      <xdr:nvSpPr>
        <xdr:cNvPr id="907" name="Text Box 24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908" name="Text Box 19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15</xdr:row>
      <xdr:rowOff>660400</xdr:rowOff>
    </xdr:from>
    <xdr:ext cx="88900" cy="190500"/>
    <xdr:sp macro="" textlink="">
      <xdr:nvSpPr>
        <xdr:cNvPr id="909" name="Text Box 20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622300</xdr:rowOff>
    </xdr:from>
    <xdr:ext cx="76200" cy="190500"/>
    <xdr:sp macro="" textlink="">
      <xdr:nvSpPr>
        <xdr:cNvPr id="910" name="Text Box 21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911" name="Text Box 22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912" name="Text Box 23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15</xdr:row>
      <xdr:rowOff>889000</xdr:rowOff>
    </xdr:from>
    <xdr:ext cx="88900" cy="25400"/>
    <xdr:sp macro="" textlink="">
      <xdr:nvSpPr>
        <xdr:cNvPr id="913" name="Text Box 24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14" name="Text Box 19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16</xdr:row>
      <xdr:rowOff>660400</xdr:rowOff>
    </xdr:from>
    <xdr:ext cx="88900" cy="190500"/>
    <xdr:sp macro="" textlink="">
      <xdr:nvSpPr>
        <xdr:cNvPr id="915" name="Text Box 20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622300</xdr:rowOff>
    </xdr:from>
    <xdr:ext cx="76200" cy="190500"/>
    <xdr:sp macro="" textlink="">
      <xdr:nvSpPr>
        <xdr:cNvPr id="916" name="Text Box 21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17" name="Text Box 22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18" name="Text Box 23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19" name="Text Box 24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16</xdr:row>
      <xdr:rowOff>571500</xdr:rowOff>
    </xdr:from>
    <xdr:ext cx="88900" cy="203200"/>
    <xdr:sp macro="" textlink="">
      <xdr:nvSpPr>
        <xdr:cNvPr id="920" name="Text Box 19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16</xdr:row>
      <xdr:rowOff>660400</xdr:rowOff>
    </xdr:from>
    <xdr:ext cx="88900" cy="190500"/>
    <xdr:sp macro="" textlink="">
      <xdr:nvSpPr>
        <xdr:cNvPr id="921" name="Text Box 20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622300</xdr:rowOff>
    </xdr:from>
    <xdr:ext cx="76200" cy="190500"/>
    <xdr:sp macro="" textlink="">
      <xdr:nvSpPr>
        <xdr:cNvPr id="922" name="Text Box 21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16</xdr:row>
      <xdr:rowOff>711200</xdr:rowOff>
    </xdr:from>
    <xdr:ext cx="88900" cy="203200"/>
    <xdr:sp macro="" textlink="">
      <xdr:nvSpPr>
        <xdr:cNvPr id="923" name="Text Box 22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889000</xdr:rowOff>
    </xdr:from>
    <xdr:ext cx="88900" cy="25400"/>
    <xdr:sp macro="" textlink="">
      <xdr:nvSpPr>
        <xdr:cNvPr id="924" name="Text Box 23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889000</xdr:rowOff>
    </xdr:from>
    <xdr:ext cx="88900" cy="25400"/>
    <xdr:sp macro="" textlink="">
      <xdr:nvSpPr>
        <xdr:cNvPr id="925" name="Text Box 24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26" name="Text Box 19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16</xdr:row>
      <xdr:rowOff>660400</xdr:rowOff>
    </xdr:from>
    <xdr:ext cx="88900" cy="190500"/>
    <xdr:sp macro="" textlink="">
      <xdr:nvSpPr>
        <xdr:cNvPr id="927" name="Text Box 20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622300</xdr:rowOff>
    </xdr:from>
    <xdr:ext cx="76200" cy="190500"/>
    <xdr:sp macro="" textlink="">
      <xdr:nvSpPr>
        <xdr:cNvPr id="928" name="Text Box 21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29" name="Text Box 22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30" name="Text Box 23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31" name="Text Box 24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932" name="Text Box 19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933" name="Text Box 22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15</xdr:row>
      <xdr:rowOff>571500</xdr:rowOff>
    </xdr:from>
    <xdr:ext cx="88900" cy="203200"/>
    <xdr:sp macro="" textlink="">
      <xdr:nvSpPr>
        <xdr:cNvPr id="934" name="Text Box 19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15</xdr:row>
      <xdr:rowOff>711200</xdr:rowOff>
    </xdr:from>
    <xdr:ext cx="88900" cy="203200"/>
    <xdr:sp macro="" textlink="">
      <xdr:nvSpPr>
        <xdr:cNvPr id="935" name="Text Box 22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15</xdr:row>
      <xdr:rowOff>571500</xdr:rowOff>
    </xdr:from>
    <xdr:ext cx="88900" cy="203200"/>
    <xdr:sp macro="" textlink="">
      <xdr:nvSpPr>
        <xdr:cNvPr id="936" name="Text Box 19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15</xdr:row>
      <xdr:rowOff>711200</xdr:rowOff>
    </xdr:from>
    <xdr:ext cx="88900" cy="203200"/>
    <xdr:sp macro="" textlink="">
      <xdr:nvSpPr>
        <xdr:cNvPr id="937" name="Text Box 22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38" name="Text Box 19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16</xdr:row>
      <xdr:rowOff>660400</xdr:rowOff>
    </xdr:from>
    <xdr:ext cx="88900" cy="190500"/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622300</xdr:rowOff>
    </xdr:from>
    <xdr:ext cx="76200" cy="190500"/>
    <xdr:sp macro="" textlink="">
      <xdr:nvSpPr>
        <xdr:cNvPr id="940" name="Text Box 21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41" name="Text Box 22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42" name="Text Box 23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43" name="Text Box 24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16</xdr:row>
      <xdr:rowOff>571500</xdr:rowOff>
    </xdr:from>
    <xdr:ext cx="88900" cy="203200"/>
    <xdr:sp macro="" textlink="">
      <xdr:nvSpPr>
        <xdr:cNvPr id="944" name="Text Box 19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16</xdr:row>
      <xdr:rowOff>660400</xdr:rowOff>
    </xdr:from>
    <xdr:ext cx="88900" cy="190500"/>
    <xdr:sp macro="" textlink="">
      <xdr:nvSpPr>
        <xdr:cNvPr id="945" name="Text Box 20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622300</xdr:rowOff>
    </xdr:from>
    <xdr:ext cx="76200" cy="190500"/>
    <xdr:sp macro="" textlink="">
      <xdr:nvSpPr>
        <xdr:cNvPr id="946" name="Text Box 21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16</xdr:row>
      <xdr:rowOff>711200</xdr:rowOff>
    </xdr:from>
    <xdr:ext cx="88900" cy="203200"/>
    <xdr:sp macro="" textlink="">
      <xdr:nvSpPr>
        <xdr:cNvPr id="947" name="Text Box 22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889000</xdr:rowOff>
    </xdr:from>
    <xdr:ext cx="88900" cy="25400"/>
    <xdr:sp macro="" textlink="">
      <xdr:nvSpPr>
        <xdr:cNvPr id="948" name="Text Box 23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16</xdr:row>
      <xdr:rowOff>889000</xdr:rowOff>
    </xdr:from>
    <xdr:ext cx="88900" cy="25400"/>
    <xdr:sp macro="" textlink="">
      <xdr:nvSpPr>
        <xdr:cNvPr id="949" name="Text Box 24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50" name="Text Box 19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16</xdr:row>
      <xdr:rowOff>660400</xdr:rowOff>
    </xdr:from>
    <xdr:ext cx="88900" cy="190500"/>
    <xdr:sp macro="" textlink="">
      <xdr:nvSpPr>
        <xdr:cNvPr id="951" name="Text Box 2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622300</xdr:rowOff>
    </xdr:from>
    <xdr:ext cx="76200" cy="190500"/>
    <xdr:sp macro="" textlink="">
      <xdr:nvSpPr>
        <xdr:cNvPr id="952" name="Text Box 21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53" name="Text Box 22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54" name="Text Box 23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16</xdr:row>
      <xdr:rowOff>889000</xdr:rowOff>
    </xdr:from>
    <xdr:ext cx="88900" cy="25400"/>
    <xdr:sp macro="" textlink="">
      <xdr:nvSpPr>
        <xdr:cNvPr id="955" name="Text Box 24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956" name="Text Box 19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17</xdr:row>
      <xdr:rowOff>660400</xdr:rowOff>
    </xdr:from>
    <xdr:ext cx="88900" cy="190500"/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622300</xdr:rowOff>
    </xdr:from>
    <xdr:ext cx="76200" cy="190500"/>
    <xdr:sp macro="" textlink="">
      <xdr:nvSpPr>
        <xdr:cNvPr id="958" name="Text Box 21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959" name="Text Box 22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60" name="Text Box 23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61" name="Text Box 24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17</xdr:row>
      <xdr:rowOff>571500</xdr:rowOff>
    </xdr:from>
    <xdr:ext cx="88900" cy="203200"/>
    <xdr:sp macro="" textlink="">
      <xdr:nvSpPr>
        <xdr:cNvPr id="962" name="Text Box 19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17</xdr:row>
      <xdr:rowOff>660400</xdr:rowOff>
    </xdr:from>
    <xdr:ext cx="88900" cy="190500"/>
    <xdr:sp macro="" textlink="">
      <xdr:nvSpPr>
        <xdr:cNvPr id="963" name="Text Box 20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622300</xdr:rowOff>
    </xdr:from>
    <xdr:ext cx="76200" cy="190500"/>
    <xdr:sp macro="" textlink="">
      <xdr:nvSpPr>
        <xdr:cNvPr id="964" name="Text Box 21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17</xdr:row>
      <xdr:rowOff>711200</xdr:rowOff>
    </xdr:from>
    <xdr:ext cx="88900" cy="203200"/>
    <xdr:sp macro="" textlink="">
      <xdr:nvSpPr>
        <xdr:cNvPr id="965" name="Text Box 22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889000</xdr:rowOff>
    </xdr:from>
    <xdr:ext cx="88900" cy="25400"/>
    <xdr:sp macro="" textlink="">
      <xdr:nvSpPr>
        <xdr:cNvPr id="966" name="Text Box 23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889000</xdr:rowOff>
    </xdr:from>
    <xdr:ext cx="88900" cy="25400"/>
    <xdr:sp macro="" textlink="">
      <xdr:nvSpPr>
        <xdr:cNvPr id="967" name="Text Box 24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968" name="Text Box 19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17</xdr:row>
      <xdr:rowOff>660400</xdr:rowOff>
    </xdr:from>
    <xdr:ext cx="88900" cy="190500"/>
    <xdr:sp macro="" textlink="">
      <xdr:nvSpPr>
        <xdr:cNvPr id="969" name="Text Box 20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622300</xdr:rowOff>
    </xdr:from>
    <xdr:ext cx="76200" cy="190500"/>
    <xdr:sp macro="" textlink="">
      <xdr:nvSpPr>
        <xdr:cNvPr id="970" name="Text Box 21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971" name="Text Box 22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72" name="Text Box 23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73" name="Text Box 24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74" name="Text Box 19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75" name="Text Box 22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16</xdr:row>
      <xdr:rowOff>571500</xdr:rowOff>
    </xdr:from>
    <xdr:ext cx="88900" cy="203200"/>
    <xdr:sp macro="" textlink="">
      <xdr:nvSpPr>
        <xdr:cNvPr id="976" name="Text Box 19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16</xdr:row>
      <xdr:rowOff>711200</xdr:rowOff>
    </xdr:from>
    <xdr:ext cx="88900" cy="203200"/>
    <xdr:sp macro="" textlink="">
      <xdr:nvSpPr>
        <xdr:cNvPr id="977" name="Text Box 22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16</xdr:row>
      <xdr:rowOff>571500</xdr:rowOff>
    </xdr:from>
    <xdr:ext cx="88900" cy="203200"/>
    <xdr:sp macro="" textlink="">
      <xdr:nvSpPr>
        <xdr:cNvPr id="978" name="Text Box 19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16</xdr:row>
      <xdr:rowOff>711200</xdr:rowOff>
    </xdr:from>
    <xdr:ext cx="88900" cy="203200"/>
    <xdr:sp macro="" textlink="">
      <xdr:nvSpPr>
        <xdr:cNvPr id="979" name="Text Box 22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980" name="Text Box 19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17</xdr:row>
      <xdr:rowOff>660400</xdr:rowOff>
    </xdr:from>
    <xdr:ext cx="88900" cy="190500"/>
    <xdr:sp macro="" textlink="">
      <xdr:nvSpPr>
        <xdr:cNvPr id="981" name="Text Box 20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622300</xdr:rowOff>
    </xdr:from>
    <xdr:ext cx="76200" cy="190500"/>
    <xdr:sp macro="" textlink="">
      <xdr:nvSpPr>
        <xdr:cNvPr id="982" name="Text Box 21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983" name="Text Box 22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84" name="Text Box 23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85" name="Text Box 24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17</xdr:row>
      <xdr:rowOff>571500</xdr:rowOff>
    </xdr:from>
    <xdr:ext cx="88900" cy="203200"/>
    <xdr:sp macro="" textlink="">
      <xdr:nvSpPr>
        <xdr:cNvPr id="986" name="Text Box 19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17</xdr:row>
      <xdr:rowOff>660400</xdr:rowOff>
    </xdr:from>
    <xdr:ext cx="88900" cy="190500"/>
    <xdr:sp macro="" textlink="">
      <xdr:nvSpPr>
        <xdr:cNvPr id="987" name="Text Box 20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622300</xdr:rowOff>
    </xdr:from>
    <xdr:ext cx="76200" cy="190500"/>
    <xdr:sp macro="" textlink="">
      <xdr:nvSpPr>
        <xdr:cNvPr id="988" name="Text Box 21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17</xdr:row>
      <xdr:rowOff>711200</xdr:rowOff>
    </xdr:from>
    <xdr:ext cx="88900" cy="203200"/>
    <xdr:sp macro="" textlink="">
      <xdr:nvSpPr>
        <xdr:cNvPr id="989" name="Text Box 22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889000</xdr:rowOff>
    </xdr:from>
    <xdr:ext cx="88900" cy="25400"/>
    <xdr:sp macro="" textlink="">
      <xdr:nvSpPr>
        <xdr:cNvPr id="990" name="Text Box 23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17</xdr:row>
      <xdr:rowOff>889000</xdr:rowOff>
    </xdr:from>
    <xdr:ext cx="88900" cy="25400"/>
    <xdr:sp macro="" textlink="">
      <xdr:nvSpPr>
        <xdr:cNvPr id="991" name="Text Box 24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992" name="Text Box 19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17</xdr:row>
      <xdr:rowOff>660400</xdr:rowOff>
    </xdr:from>
    <xdr:ext cx="88900" cy="190500"/>
    <xdr:sp macro="" textlink="">
      <xdr:nvSpPr>
        <xdr:cNvPr id="993" name="Text Box 20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622300</xdr:rowOff>
    </xdr:from>
    <xdr:ext cx="76200" cy="190500"/>
    <xdr:sp macro="" textlink="">
      <xdr:nvSpPr>
        <xdr:cNvPr id="994" name="Text Box 21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995" name="Text Box 22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96" name="Text Box 23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17</xdr:row>
      <xdr:rowOff>889000</xdr:rowOff>
    </xdr:from>
    <xdr:ext cx="88900" cy="25400"/>
    <xdr:sp macro="" textlink="">
      <xdr:nvSpPr>
        <xdr:cNvPr id="997" name="Text Box 24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18</xdr:row>
      <xdr:rowOff>571500</xdr:rowOff>
    </xdr:from>
    <xdr:ext cx="88900" cy="203200"/>
    <xdr:sp macro="" textlink="">
      <xdr:nvSpPr>
        <xdr:cNvPr id="998" name="Text Box 19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18</xdr:row>
      <xdr:rowOff>660400</xdr:rowOff>
    </xdr:from>
    <xdr:ext cx="88900" cy="190500"/>
    <xdr:sp macro="" textlink="">
      <xdr:nvSpPr>
        <xdr:cNvPr id="999" name="Text Box 20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622300</xdr:rowOff>
    </xdr:from>
    <xdr:ext cx="76200" cy="190500"/>
    <xdr:sp macro="" textlink="">
      <xdr:nvSpPr>
        <xdr:cNvPr id="1000" name="Text Box 21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18</xdr:row>
      <xdr:rowOff>711200</xdr:rowOff>
    </xdr:from>
    <xdr:ext cx="88900" cy="203200"/>
    <xdr:sp macro="" textlink="">
      <xdr:nvSpPr>
        <xdr:cNvPr id="1001" name="Text Box 22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02" name="Text Box 23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18</xdr:row>
      <xdr:rowOff>571500</xdr:rowOff>
    </xdr:from>
    <xdr:ext cx="88900" cy="203200"/>
    <xdr:sp macro="" textlink="">
      <xdr:nvSpPr>
        <xdr:cNvPr id="1004" name="Text Box 19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18</xdr:row>
      <xdr:rowOff>660400</xdr:rowOff>
    </xdr:from>
    <xdr:ext cx="88900" cy="190500"/>
    <xdr:sp macro="" textlink="">
      <xdr:nvSpPr>
        <xdr:cNvPr id="1005" name="Text Box 20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622300</xdr:rowOff>
    </xdr:from>
    <xdr:ext cx="76200" cy="190500"/>
    <xdr:sp macro="" textlink="">
      <xdr:nvSpPr>
        <xdr:cNvPr id="1006" name="Text Box 21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18</xdr:row>
      <xdr:rowOff>711200</xdr:rowOff>
    </xdr:from>
    <xdr:ext cx="88900" cy="203200"/>
    <xdr:sp macro="" textlink="">
      <xdr:nvSpPr>
        <xdr:cNvPr id="1007" name="Text Box 22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889000</xdr:rowOff>
    </xdr:from>
    <xdr:ext cx="88900" cy="25400"/>
    <xdr:sp macro="" textlink="">
      <xdr:nvSpPr>
        <xdr:cNvPr id="1008" name="Text Box 23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889000</xdr:rowOff>
    </xdr:from>
    <xdr:ext cx="88900" cy="25400"/>
    <xdr:sp macro="" textlink="">
      <xdr:nvSpPr>
        <xdr:cNvPr id="1009" name="Text Box 24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18</xdr:row>
      <xdr:rowOff>571500</xdr:rowOff>
    </xdr:from>
    <xdr:ext cx="88900" cy="203200"/>
    <xdr:sp macro="" textlink="">
      <xdr:nvSpPr>
        <xdr:cNvPr id="1010" name="Text Box 19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18</xdr:row>
      <xdr:rowOff>660400</xdr:rowOff>
    </xdr:from>
    <xdr:ext cx="88900" cy="190500"/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622300</xdr:rowOff>
    </xdr:from>
    <xdr:ext cx="76200" cy="190500"/>
    <xdr:sp macro="" textlink="">
      <xdr:nvSpPr>
        <xdr:cNvPr id="1012" name="Text Box 21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18</xdr:row>
      <xdr:rowOff>711200</xdr:rowOff>
    </xdr:from>
    <xdr:ext cx="88900" cy="203200"/>
    <xdr:sp macro="" textlink="">
      <xdr:nvSpPr>
        <xdr:cNvPr id="1013" name="Text Box 22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14" name="Text Box 23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15" name="Text Box 24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1016" name="Text Box 19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1017" name="Text Box 22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17</xdr:row>
      <xdr:rowOff>571500</xdr:rowOff>
    </xdr:from>
    <xdr:ext cx="88900" cy="203200"/>
    <xdr:sp macro="" textlink="">
      <xdr:nvSpPr>
        <xdr:cNvPr id="1018" name="Text Box 19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 txBox="1">
          <a:spLocks noChangeArrowheads="1"/>
        </xdr:cNvSpPr>
      </xdr:nvSpPr>
      <xdr:spPr bwMode="auto">
        <a:xfrm>
          <a:off x="14605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17</xdr:row>
      <xdr:rowOff>711200</xdr:rowOff>
    </xdr:from>
    <xdr:ext cx="88900" cy="203200"/>
    <xdr:sp macro="" textlink="">
      <xdr:nvSpPr>
        <xdr:cNvPr id="1019" name="Text Box 22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>
          <a:spLocks noChangeArrowheads="1"/>
        </xdr:cNvSpPr>
      </xdr:nvSpPr>
      <xdr:spPr bwMode="auto">
        <a:xfrm>
          <a:off x="11684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17</xdr:row>
      <xdr:rowOff>571500</xdr:rowOff>
    </xdr:from>
    <xdr:ext cx="88900" cy="203200"/>
    <xdr:sp macro="" textlink="">
      <xdr:nvSpPr>
        <xdr:cNvPr id="1020" name="Text Box 19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 txBox="1">
          <a:spLocks noChangeArrowheads="1"/>
        </xdr:cNvSpPr>
      </xdr:nvSpPr>
      <xdr:spPr bwMode="auto">
        <a:xfrm>
          <a:off x="5207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17</xdr:row>
      <xdr:rowOff>711200</xdr:rowOff>
    </xdr:from>
    <xdr:ext cx="88900" cy="203200"/>
    <xdr:sp macro="" textlink="">
      <xdr:nvSpPr>
        <xdr:cNvPr id="1021" name="Text Box 22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 txBox="1">
          <a:spLocks noChangeArrowheads="1"/>
        </xdr:cNvSpPr>
      </xdr:nvSpPr>
      <xdr:spPr bwMode="auto">
        <a:xfrm>
          <a:off x="228600" y="38438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18</xdr:row>
      <xdr:rowOff>571500</xdr:rowOff>
    </xdr:from>
    <xdr:ext cx="88900" cy="203200"/>
    <xdr:sp macro="" textlink="">
      <xdr:nvSpPr>
        <xdr:cNvPr id="1022" name="Text Box 19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18</xdr:row>
      <xdr:rowOff>660400</xdr:rowOff>
    </xdr:from>
    <xdr:ext cx="88900" cy="190500"/>
    <xdr:sp macro="" textlink="">
      <xdr:nvSpPr>
        <xdr:cNvPr id="1023" name="Text Box 20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622300</xdr:rowOff>
    </xdr:from>
    <xdr:ext cx="76200" cy="190500"/>
    <xdr:sp macro="" textlink="">
      <xdr:nvSpPr>
        <xdr:cNvPr id="1024" name="Text Box 21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18</xdr:row>
      <xdr:rowOff>711200</xdr:rowOff>
    </xdr:from>
    <xdr:ext cx="88900" cy="203200"/>
    <xdr:sp macro="" textlink="">
      <xdr:nvSpPr>
        <xdr:cNvPr id="1027" name="Text Box 22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28" name="Text Box 23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29" name="Text Box 2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18</xdr:row>
      <xdr:rowOff>571500</xdr:rowOff>
    </xdr:from>
    <xdr:ext cx="88900" cy="203200"/>
    <xdr:sp macro="" textlink="">
      <xdr:nvSpPr>
        <xdr:cNvPr id="1030" name="Text Box 19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 txBox="1">
          <a:spLocks noChangeArrowheads="1"/>
        </xdr:cNvSpPr>
      </xdr:nvSpPr>
      <xdr:spPr bwMode="auto">
        <a:xfrm>
          <a:off x="14605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18</xdr:row>
      <xdr:rowOff>660400</xdr:rowOff>
    </xdr:from>
    <xdr:ext cx="88900" cy="190500"/>
    <xdr:sp macro="" textlink="">
      <xdr:nvSpPr>
        <xdr:cNvPr id="1031" name="Text Box 20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>
          <a:spLocks noChangeArrowheads="1"/>
        </xdr:cNvSpPr>
      </xdr:nvSpPr>
      <xdr:spPr bwMode="auto">
        <a:xfrm>
          <a:off x="14224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622300</xdr:rowOff>
    </xdr:from>
    <xdr:ext cx="76200" cy="190500"/>
    <xdr:sp macro="" textlink="">
      <xdr:nvSpPr>
        <xdr:cNvPr id="1032" name="Text Box 2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18</xdr:row>
      <xdr:rowOff>711200</xdr:rowOff>
    </xdr:from>
    <xdr:ext cx="88900" cy="203200"/>
    <xdr:sp macro="" textlink="">
      <xdr:nvSpPr>
        <xdr:cNvPr id="1033" name="Text Box 22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 txBox="1">
          <a:spLocks noChangeArrowheads="1"/>
        </xdr:cNvSpPr>
      </xdr:nvSpPr>
      <xdr:spPr bwMode="auto">
        <a:xfrm>
          <a:off x="11684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889000</xdr:rowOff>
    </xdr:from>
    <xdr:ext cx="88900" cy="25400"/>
    <xdr:sp macro="" textlink="">
      <xdr:nvSpPr>
        <xdr:cNvPr id="1034" name="Text Box 23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18</xdr:row>
      <xdr:rowOff>889000</xdr:rowOff>
    </xdr:from>
    <xdr:ext cx="88900" cy="25400"/>
    <xdr:sp macro="" textlink="">
      <xdr:nvSpPr>
        <xdr:cNvPr id="1035" name="Text Box 24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>
          <a:spLocks noChangeArrowheads="1"/>
        </xdr:cNvSpPr>
      </xdr:nvSpPr>
      <xdr:spPr bwMode="auto">
        <a:xfrm>
          <a:off x="12192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18</xdr:row>
      <xdr:rowOff>571500</xdr:rowOff>
    </xdr:from>
    <xdr:ext cx="88900" cy="203200"/>
    <xdr:sp macro="" textlink="">
      <xdr:nvSpPr>
        <xdr:cNvPr id="1036" name="Text Box 19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 txBox="1">
          <a:spLocks noChangeArrowheads="1"/>
        </xdr:cNvSpPr>
      </xdr:nvSpPr>
      <xdr:spPr bwMode="auto">
        <a:xfrm>
          <a:off x="5207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18</xdr:row>
      <xdr:rowOff>660400</xdr:rowOff>
    </xdr:from>
    <xdr:ext cx="88900" cy="190500"/>
    <xdr:sp macro="" textlink="">
      <xdr:nvSpPr>
        <xdr:cNvPr id="1037" name="Text Box 20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 txBox="1">
          <a:spLocks noChangeArrowheads="1"/>
        </xdr:cNvSpPr>
      </xdr:nvSpPr>
      <xdr:spPr bwMode="auto">
        <a:xfrm>
          <a:off x="482600" y="4034367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622300</xdr:rowOff>
    </xdr:from>
    <xdr:ext cx="76200" cy="190500"/>
    <xdr:sp macro="" textlink="">
      <xdr:nvSpPr>
        <xdr:cNvPr id="1038" name="Text Box 21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18</xdr:row>
      <xdr:rowOff>711200</xdr:rowOff>
    </xdr:from>
    <xdr:ext cx="88900" cy="203200"/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 txBox="1">
          <a:spLocks noChangeArrowheads="1"/>
        </xdr:cNvSpPr>
      </xdr:nvSpPr>
      <xdr:spPr bwMode="auto">
        <a:xfrm>
          <a:off x="228600" y="4034367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40" name="Text Box 23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18</xdr:row>
      <xdr:rowOff>889000</xdr:rowOff>
    </xdr:from>
    <xdr:ext cx="88900" cy="25400"/>
    <xdr:sp macro="" textlink="">
      <xdr:nvSpPr>
        <xdr:cNvPr id="1041" name="Text Box 24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 txBox="1">
          <a:spLocks noChangeArrowheads="1"/>
        </xdr:cNvSpPr>
      </xdr:nvSpPr>
      <xdr:spPr bwMode="auto">
        <a:xfrm>
          <a:off x="279400" y="4034367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19</xdr:row>
      <xdr:rowOff>571500</xdr:rowOff>
    </xdr:from>
    <xdr:ext cx="88900" cy="203200"/>
    <xdr:sp macro="" textlink="">
      <xdr:nvSpPr>
        <xdr:cNvPr id="1042" name="Text Box 19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19</xdr:row>
      <xdr:rowOff>660400</xdr:rowOff>
    </xdr:from>
    <xdr:ext cx="88900" cy="190500"/>
    <xdr:sp macro="" textlink="">
      <xdr:nvSpPr>
        <xdr:cNvPr id="1043" name="Text Box 20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622300</xdr:rowOff>
    </xdr:from>
    <xdr:ext cx="76200" cy="190500"/>
    <xdr:sp macro="" textlink="">
      <xdr:nvSpPr>
        <xdr:cNvPr id="1044" name="Text Box 21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19</xdr:row>
      <xdr:rowOff>711200</xdr:rowOff>
    </xdr:from>
    <xdr:ext cx="88900" cy="203200"/>
    <xdr:sp macro="" textlink="">
      <xdr:nvSpPr>
        <xdr:cNvPr id="1045" name="Text Box 22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889000</xdr:rowOff>
    </xdr:from>
    <xdr:ext cx="88900" cy="25400"/>
    <xdr:sp macro="" textlink="">
      <xdr:nvSpPr>
        <xdr:cNvPr id="1046" name="Text Box 23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889000</xdr:rowOff>
    </xdr:from>
    <xdr:ext cx="88900" cy="25400"/>
    <xdr:sp macro="" textlink="">
      <xdr:nvSpPr>
        <xdr:cNvPr id="1047" name="Text Box 24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19</xdr:row>
      <xdr:rowOff>571500</xdr:rowOff>
    </xdr:from>
    <xdr:ext cx="88900" cy="203200"/>
    <xdr:sp macro="" textlink="">
      <xdr:nvSpPr>
        <xdr:cNvPr id="1048" name="Text Box 19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 txBox="1">
          <a:spLocks noChangeArrowheads="1"/>
        </xdr:cNvSpPr>
      </xdr:nvSpPr>
      <xdr:spPr bwMode="auto">
        <a:xfrm>
          <a:off x="14605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19</xdr:row>
      <xdr:rowOff>660400</xdr:rowOff>
    </xdr:from>
    <xdr:ext cx="88900" cy="190500"/>
    <xdr:sp macro="" textlink="">
      <xdr:nvSpPr>
        <xdr:cNvPr id="1049" name="Text Box 20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>
          <a:spLocks noChangeArrowheads="1"/>
        </xdr:cNvSpPr>
      </xdr:nvSpPr>
      <xdr:spPr bwMode="auto">
        <a:xfrm>
          <a:off x="14224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19</xdr:row>
      <xdr:rowOff>622300</xdr:rowOff>
    </xdr:from>
    <xdr:ext cx="76200" cy="190500"/>
    <xdr:sp macro="" textlink="">
      <xdr:nvSpPr>
        <xdr:cNvPr id="1050" name="Text Box 21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19</xdr:row>
      <xdr:rowOff>711200</xdr:rowOff>
    </xdr:from>
    <xdr:ext cx="88900" cy="203200"/>
    <xdr:sp macro="" textlink="">
      <xdr:nvSpPr>
        <xdr:cNvPr id="1051" name="Text Box 22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>
          <a:spLocks noChangeArrowheads="1"/>
        </xdr:cNvSpPr>
      </xdr:nvSpPr>
      <xdr:spPr bwMode="auto">
        <a:xfrm>
          <a:off x="11684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19</xdr:row>
      <xdr:rowOff>889000</xdr:rowOff>
    </xdr:from>
    <xdr:ext cx="88900" cy="25400"/>
    <xdr:sp macro="" textlink="">
      <xdr:nvSpPr>
        <xdr:cNvPr id="1052" name="Text Box 23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19</xdr:row>
      <xdr:rowOff>889000</xdr:rowOff>
    </xdr:from>
    <xdr:ext cx="88900" cy="25400"/>
    <xdr:sp macro="" textlink="">
      <xdr:nvSpPr>
        <xdr:cNvPr id="1053" name="Text Box 24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 txBox="1">
          <a:spLocks noChangeArrowheads="1"/>
        </xdr:cNvSpPr>
      </xdr:nvSpPr>
      <xdr:spPr bwMode="auto">
        <a:xfrm>
          <a:off x="12192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520700</xdr:colOff>
      <xdr:row>19</xdr:row>
      <xdr:rowOff>571500</xdr:rowOff>
    </xdr:from>
    <xdr:ext cx="88900" cy="203200"/>
    <xdr:sp macro="" textlink="">
      <xdr:nvSpPr>
        <xdr:cNvPr id="1054" name="Text Box 19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 txBox="1">
          <a:spLocks noChangeArrowheads="1"/>
        </xdr:cNvSpPr>
      </xdr:nvSpPr>
      <xdr:spPr bwMode="auto">
        <a:xfrm>
          <a:off x="5207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482600</xdr:colOff>
      <xdr:row>19</xdr:row>
      <xdr:rowOff>660400</xdr:rowOff>
    </xdr:from>
    <xdr:ext cx="88900" cy="190500"/>
    <xdr:sp macro="" textlink="">
      <xdr:nvSpPr>
        <xdr:cNvPr id="1055" name="Text Box 20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 txBox="1">
          <a:spLocks noChangeArrowheads="1"/>
        </xdr:cNvSpPr>
      </xdr:nvSpPr>
      <xdr:spPr bwMode="auto">
        <a:xfrm>
          <a:off x="482600" y="42799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622300</xdr:rowOff>
    </xdr:from>
    <xdr:ext cx="76200" cy="190500"/>
    <xdr:sp macro="" textlink="">
      <xdr:nvSpPr>
        <xdr:cNvPr id="1056" name="Text Box 21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228600</xdr:colOff>
      <xdr:row>19</xdr:row>
      <xdr:rowOff>711200</xdr:rowOff>
    </xdr:from>
    <xdr:ext cx="88900" cy="203200"/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 txBox="1">
          <a:spLocks noChangeArrowheads="1"/>
        </xdr:cNvSpPr>
      </xdr:nvSpPr>
      <xdr:spPr bwMode="auto">
        <a:xfrm>
          <a:off x="228600" y="4279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889000</xdr:rowOff>
    </xdr:from>
    <xdr:ext cx="88900" cy="25400"/>
    <xdr:sp macro="" textlink="">
      <xdr:nvSpPr>
        <xdr:cNvPr id="1058" name="Text Box 23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279400</xdr:colOff>
      <xdr:row>19</xdr:row>
      <xdr:rowOff>889000</xdr:rowOff>
    </xdr:from>
    <xdr:ext cx="88900" cy="25400"/>
    <xdr:sp macro="" textlink="">
      <xdr:nvSpPr>
        <xdr:cNvPr id="1059" name="Text Box 24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>
          <a:spLocks noChangeArrowheads="1"/>
        </xdr:cNvSpPr>
      </xdr:nvSpPr>
      <xdr:spPr bwMode="auto">
        <a:xfrm>
          <a:off x="279400" y="427990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7</xdr:row>
      <xdr:rowOff>152400</xdr:rowOff>
    </xdr:to>
    <xdr:sp macro="" textlink="">
      <xdr:nvSpPr>
        <xdr:cNvPr id="27" name="AutoShape 1" descr="rizona Cardinals (2005 - Pres)">
          <a:extLst>
            <a:ext uri="{FF2B5EF4-FFF2-40B4-BE49-F238E27FC236}">
              <a16:creationId xmlns:a16="http://schemas.microsoft.com/office/drawing/2014/main" id="{7AACD28E-0251-4A89-BF84-C882E19A9F3E}"/>
            </a:ext>
          </a:extLst>
        </xdr:cNvPr>
        <xdr:cNvSpPr>
          <a:spLocks noChangeAspect="1" noChangeArrowheads="1"/>
        </xdr:cNvSpPr>
      </xdr:nvSpPr>
      <xdr:spPr bwMode="auto">
        <a:xfrm>
          <a:off x="3990975" y="21907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7</xdr:row>
      <xdr:rowOff>152400</xdr:rowOff>
    </xdr:to>
    <xdr:sp macro="" textlink="">
      <xdr:nvSpPr>
        <xdr:cNvPr id="84" name="AutoShape 2" descr="rizona Cardinals (2005 - Pres)">
          <a:extLst>
            <a:ext uri="{FF2B5EF4-FFF2-40B4-BE49-F238E27FC236}">
              <a16:creationId xmlns:a16="http://schemas.microsoft.com/office/drawing/2014/main" id="{AB0212B9-AEDE-43E3-BBDA-B24DADF174DB}"/>
            </a:ext>
          </a:extLst>
        </xdr:cNvPr>
        <xdr:cNvSpPr>
          <a:spLocks noChangeAspect="1" noChangeArrowheads="1"/>
        </xdr:cNvSpPr>
      </xdr:nvSpPr>
      <xdr:spPr bwMode="auto">
        <a:xfrm>
          <a:off x="3990975" y="21907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85" name="Text Box 19">
          <a:extLst>
            <a:ext uri="{FF2B5EF4-FFF2-40B4-BE49-F238E27FC236}">
              <a16:creationId xmlns:a16="http://schemas.microsoft.com/office/drawing/2014/main" id="{E921E40C-FE68-46CF-B38E-36A9BB01BF33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1060" name="Text Box 20">
          <a:extLst>
            <a:ext uri="{FF2B5EF4-FFF2-40B4-BE49-F238E27FC236}">
              <a16:creationId xmlns:a16="http://schemas.microsoft.com/office/drawing/2014/main" id="{7A7DACF8-BB3C-4AE6-9C65-26C2FAEAE385}"/>
            </a:ext>
          </a:extLst>
        </xdr:cNvPr>
        <xdr:cNvSpPr txBox="1">
          <a:spLocks noChangeArrowheads="1"/>
        </xdr:cNvSpPr>
      </xdr:nvSpPr>
      <xdr:spPr bwMode="auto">
        <a:xfrm>
          <a:off x="48260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1061" name="Text Box 21">
          <a:extLst>
            <a:ext uri="{FF2B5EF4-FFF2-40B4-BE49-F238E27FC236}">
              <a16:creationId xmlns:a16="http://schemas.microsoft.com/office/drawing/2014/main" id="{2AC7ACBE-46CD-4D65-8720-2A02C4DC4CD0}"/>
            </a:ext>
          </a:extLst>
        </xdr:cNvPr>
        <xdr:cNvSpPr txBox="1">
          <a:spLocks noChangeArrowheads="1"/>
        </xdr:cNvSpPr>
      </xdr:nvSpPr>
      <xdr:spPr bwMode="auto">
        <a:xfrm>
          <a:off x="27940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5</xdr:row>
      <xdr:rowOff>571500</xdr:rowOff>
    </xdr:from>
    <xdr:ext cx="88900" cy="203200"/>
    <xdr:sp macro="" textlink="">
      <xdr:nvSpPr>
        <xdr:cNvPr id="1062" name="Text Box 19">
          <a:extLst>
            <a:ext uri="{FF2B5EF4-FFF2-40B4-BE49-F238E27FC236}">
              <a16:creationId xmlns:a16="http://schemas.microsoft.com/office/drawing/2014/main" id="{F73983D9-D7DD-4FDD-A579-E09F3445C875}"/>
            </a:ext>
          </a:extLst>
        </xdr:cNvPr>
        <xdr:cNvSpPr txBox="1">
          <a:spLocks noChangeArrowheads="1"/>
        </xdr:cNvSpPr>
      </xdr:nvSpPr>
      <xdr:spPr bwMode="auto">
        <a:xfrm>
          <a:off x="126365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5</xdr:row>
      <xdr:rowOff>660400</xdr:rowOff>
    </xdr:from>
    <xdr:ext cx="88900" cy="190500"/>
    <xdr:sp macro="" textlink="">
      <xdr:nvSpPr>
        <xdr:cNvPr id="1063" name="Text Box 20">
          <a:extLst>
            <a:ext uri="{FF2B5EF4-FFF2-40B4-BE49-F238E27FC236}">
              <a16:creationId xmlns:a16="http://schemas.microsoft.com/office/drawing/2014/main" id="{A77EF6B9-914A-4741-9908-639D87A72513}"/>
            </a:ext>
          </a:extLst>
        </xdr:cNvPr>
        <xdr:cNvSpPr txBox="1">
          <a:spLocks noChangeArrowheads="1"/>
        </xdr:cNvSpPr>
      </xdr:nvSpPr>
      <xdr:spPr bwMode="auto">
        <a:xfrm>
          <a:off x="122555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5</xdr:row>
      <xdr:rowOff>622300</xdr:rowOff>
    </xdr:from>
    <xdr:ext cx="76200" cy="190500"/>
    <xdr:sp macro="" textlink="">
      <xdr:nvSpPr>
        <xdr:cNvPr id="1064" name="Text Box 21">
          <a:extLst>
            <a:ext uri="{FF2B5EF4-FFF2-40B4-BE49-F238E27FC236}">
              <a16:creationId xmlns:a16="http://schemas.microsoft.com/office/drawing/2014/main" id="{3B157CCF-CDE5-44C7-9579-D68B787A9ABA}"/>
            </a:ext>
          </a:extLst>
        </xdr:cNvPr>
        <xdr:cNvSpPr txBox="1">
          <a:spLocks noChangeArrowheads="1"/>
        </xdr:cNvSpPr>
      </xdr:nvSpPr>
      <xdr:spPr bwMode="auto">
        <a:xfrm>
          <a:off x="102235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1065" name="Text Box 19">
          <a:extLst>
            <a:ext uri="{FF2B5EF4-FFF2-40B4-BE49-F238E27FC236}">
              <a16:creationId xmlns:a16="http://schemas.microsoft.com/office/drawing/2014/main" id="{1858F03E-E2E0-4F24-B981-A6CDA1F031CB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1066" name="Text Box 20">
          <a:extLst>
            <a:ext uri="{FF2B5EF4-FFF2-40B4-BE49-F238E27FC236}">
              <a16:creationId xmlns:a16="http://schemas.microsoft.com/office/drawing/2014/main" id="{F65A52A4-F361-4BA5-9CD9-7A7C94EE1616}"/>
            </a:ext>
          </a:extLst>
        </xdr:cNvPr>
        <xdr:cNvSpPr txBox="1">
          <a:spLocks noChangeArrowheads="1"/>
        </xdr:cNvSpPr>
      </xdr:nvSpPr>
      <xdr:spPr bwMode="auto">
        <a:xfrm>
          <a:off x="48260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1067" name="Text Box 21">
          <a:extLst>
            <a:ext uri="{FF2B5EF4-FFF2-40B4-BE49-F238E27FC236}">
              <a16:creationId xmlns:a16="http://schemas.microsoft.com/office/drawing/2014/main" id="{42144083-2DFD-4CFA-9593-7D3C98544DCF}"/>
            </a:ext>
          </a:extLst>
        </xdr:cNvPr>
        <xdr:cNvSpPr txBox="1">
          <a:spLocks noChangeArrowheads="1"/>
        </xdr:cNvSpPr>
      </xdr:nvSpPr>
      <xdr:spPr bwMode="auto">
        <a:xfrm>
          <a:off x="27940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1068" name="Text Box 19">
          <a:extLst>
            <a:ext uri="{FF2B5EF4-FFF2-40B4-BE49-F238E27FC236}">
              <a16:creationId xmlns:a16="http://schemas.microsoft.com/office/drawing/2014/main" id="{D893DB9D-5D57-4B06-9D17-77238F76CE63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1069" name="Text Box 20">
          <a:extLst>
            <a:ext uri="{FF2B5EF4-FFF2-40B4-BE49-F238E27FC236}">
              <a16:creationId xmlns:a16="http://schemas.microsoft.com/office/drawing/2014/main" id="{14F1C44F-BCEC-4D63-A020-CF49E786D1C3}"/>
            </a:ext>
          </a:extLst>
        </xdr:cNvPr>
        <xdr:cNvSpPr txBox="1">
          <a:spLocks noChangeArrowheads="1"/>
        </xdr:cNvSpPr>
      </xdr:nvSpPr>
      <xdr:spPr bwMode="auto">
        <a:xfrm>
          <a:off x="48260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1070" name="Text Box 21">
          <a:extLst>
            <a:ext uri="{FF2B5EF4-FFF2-40B4-BE49-F238E27FC236}">
              <a16:creationId xmlns:a16="http://schemas.microsoft.com/office/drawing/2014/main" id="{555C7F9D-83A5-4DBE-BE7E-28137020D69F}"/>
            </a:ext>
          </a:extLst>
        </xdr:cNvPr>
        <xdr:cNvSpPr txBox="1">
          <a:spLocks noChangeArrowheads="1"/>
        </xdr:cNvSpPr>
      </xdr:nvSpPr>
      <xdr:spPr bwMode="auto">
        <a:xfrm>
          <a:off x="27940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5</xdr:row>
      <xdr:rowOff>571500</xdr:rowOff>
    </xdr:from>
    <xdr:ext cx="88900" cy="203200"/>
    <xdr:sp macro="" textlink="">
      <xdr:nvSpPr>
        <xdr:cNvPr id="1071" name="Text Box 19">
          <a:extLst>
            <a:ext uri="{FF2B5EF4-FFF2-40B4-BE49-F238E27FC236}">
              <a16:creationId xmlns:a16="http://schemas.microsoft.com/office/drawing/2014/main" id="{6F64AFEF-D735-4E9C-AC68-71F912D4A1DC}"/>
            </a:ext>
          </a:extLst>
        </xdr:cNvPr>
        <xdr:cNvSpPr txBox="1">
          <a:spLocks noChangeArrowheads="1"/>
        </xdr:cNvSpPr>
      </xdr:nvSpPr>
      <xdr:spPr bwMode="auto">
        <a:xfrm>
          <a:off x="126365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5</xdr:row>
      <xdr:rowOff>660400</xdr:rowOff>
    </xdr:from>
    <xdr:ext cx="88900" cy="190500"/>
    <xdr:sp macro="" textlink="">
      <xdr:nvSpPr>
        <xdr:cNvPr id="1072" name="Text Box 20">
          <a:extLst>
            <a:ext uri="{FF2B5EF4-FFF2-40B4-BE49-F238E27FC236}">
              <a16:creationId xmlns:a16="http://schemas.microsoft.com/office/drawing/2014/main" id="{7B66A499-063B-43C1-B965-230A30D0B9F3}"/>
            </a:ext>
          </a:extLst>
        </xdr:cNvPr>
        <xdr:cNvSpPr txBox="1">
          <a:spLocks noChangeArrowheads="1"/>
        </xdr:cNvSpPr>
      </xdr:nvSpPr>
      <xdr:spPr bwMode="auto">
        <a:xfrm>
          <a:off x="122555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5</xdr:row>
      <xdr:rowOff>622300</xdr:rowOff>
    </xdr:from>
    <xdr:ext cx="76200" cy="190500"/>
    <xdr:sp macro="" textlink="">
      <xdr:nvSpPr>
        <xdr:cNvPr id="1073" name="Text Box 21">
          <a:extLst>
            <a:ext uri="{FF2B5EF4-FFF2-40B4-BE49-F238E27FC236}">
              <a16:creationId xmlns:a16="http://schemas.microsoft.com/office/drawing/2014/main" id="{754B003D-8757-4802-8730-26978E936CFE}"/>
            </a:ext>
          </a:extLst>
        </xdr:cNvPr>
        <xdr:cNvSpPr txBox="1">
          <a:spLocks noChangeArrowheads="1"/>
        </xdr:cNvSpPr>
      </xdr:nvSpPr>
      <xdr:spPr bwMode="auto">
        <a:xfrm>
          <a:off x="102235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1074" name="Text Box 19">
          <a:extLst>
            <a:ext uri="{FF2B5EF4-FFF2-40B4-BE49-F238E27FC236}">
              <a16:creationId xmlns:a16="http://schemas.microsoft.com/office/drawing/2014/main" id="{1140C3B1-47BA-40CF-96A4-F70D8611E552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5</xdr:row>
      <xdr:rowOff>660400</xdr:rowOff>
    </xdr:from>
    <xdr:ext cx="88900" cy="190500"/>
    <xdr:sp macro="" textlink="">
      <xdr:nvSpPr>
        <xdr:cNvPr id="1075" name="Text Box 20">
          <a:extLst>
            <a:ext uri="{FF2B5EF4-FFF2-40B4-BE49-F238E27FC236}">
              <a16:creationId xmlns:a16="http://schemas.microsoft.com/office/drawing/2014/main" id="{81D056C9-AD50-40AC-9F47-24D8D2E0C9F0}"/>
            </a:ext>
          </a:extLst>
        </xdr:cNvPr>
        <xdr:cNvSpPr txBox="1">
          <a:spLocks noChangeArrowheads="1"/>
        </xdr:cNvSpPr>
      </xdr:nvSpPr>
      <xdr:spPr bwMode="auto">
        <a:xfrm>
          <a:off x="482600" y="21939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5</xdr:row>
      <xdr:rowOff>622300</xdr:rowOff>
    </xdr:from>
    <xdr:ext cx="76200" cy="190500"/>
    <xdr:sp macro="" textlink="">
      <xdr:nvSpPr>
        <xdr:cNvPr id="1076" name="Text Box 21">
          <a:extLst>
            <a:ext uri="{FF2B5EF4-FFF2-40B4-BE49-F238E27FC236}">
              <a16:creationId xmlns:a16="http://schemas.microsoft.com/office/drawing/2014/main" id="{90458400-80B2-46D5-983F-1FD98D502EEC}"/>
            </a:ext>
          </a:extLst>
        </xdr:cNvPr>
        <xdr:cNvSpPr txBox="1">
          <a:spLocks noChangeArrowheads="1"/>
        </xdr:cNvSpPr>
      </xdr:nvSpPr>
      <xdr:spPr bwMode="auto">
        <a:xfrm>
          <a:off x="279400" y="2193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077" name="Text Box 19">
          <a:extLst>
            <a:ext uri="{FF2B5EF4-FFF2-40B4-BE49-F238E27FC236}">
              <a16:creationId xmlns:a16="http://schemas.microsoft.com/office/drawing/2014/main" id="{5B378AC6-1B08-4108-A991-AE03A81048D5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1078" name="Text Box 20">
          <a:extLst>
            <a:ext uri="{FF2B5EF4-FFF2-40B4-BE49-F238E27FC236}">
              <a16:creationId xmlns:a16="http://schemas.microsoft.com/office/drawing/2014/main" id="{A404DB77-CB28-4462-8763-B86B6BD97B97}"/>
            </a:ext>
          </a:extLst>
        </xdr:cNvPr>
        <xdr:cNvSpPr txBox="1">
          <a:spLocks noChangeArrowheads="1"/>
        </xdr:cNvSpPr>
      </xdr:nvSpPr>
      <xdr:spPr bwMode="auto">
        <a:xfrm>
          <a:off x="48260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1079" name="Text Box 21">
          <a:extLst>
            <a:ext uri="{FF2B5EF4-FFF2-40B4-BE49-F238E27FC236}">
              <a16:creationId xmlns:a16="http://schemas.microsoft.com/office/drawing/2014/main" id="{8E323921-F4FB-4A35-8B7E-620B7C27ABB8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080" name="Text Box 22">
          <a:extLst>
            <a:ext uri="{FF2B5EF4-FFF2-40B4-BE49-F238E27FC236}">
              <a16:creationId xmlns:a16="http://schemas.microsoft.com/office/drawing/2014/main" id="{B5A5E19A-EDFC-4DA0-BBF3-5798A82B3F32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081" name="Text Box 23">
          <a:extLst>
            <a:ext uri="{FF2B5EF4-FFF2-40B4-BE49-F238E27FC236}">
              <a16:creationId xmlns:a16="http://schemas.microsoft.com/office/drawing/2014/main" id="{FFA83695-9162-4F1D-B0FA-5EB73A5E8964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082" name="Text Box 24">
          <a:extLst>
            <a:ext uri="{FF2B5EF4-FFF2-40B4-BE49-F238E27FC236}">
              <a16:creationId xmlns:a16="http://schemas.microsoft.com/office/drawing/2014/main" id="{CFA7AC1B-D3C9-4717-A879-7811E9B2E74B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6</xdr:row>
      <xdr:rowOff>571500</xdr:rowOff>
    </xdr:from>
    <xdr:ext cx="88900" cy="203200"/>
    <xdr:sp macro="" textlink="">
      <xdr:nvSpPr>
        <xdr:cNvPr id="1083" name="Text Box 19">
          <a:extLst>
            <a:ext uri="{FF2B5EF4-FFF2-40B4-BE49-F238E27FC236}">
              <a16:creationId xmlns:a16="http://schemas.microsoft.com/office/drawing/2014/main" id="{3472E572-FDF9-43DC-82D2-DB07A7AE77C5}"/>
            </a:ext>
          </a:extLst>
        </xdr:cNvPr>
        <xdr:cNvSpPr txBox="1">
          <a:spLocks noChangeArrowheads="1"/>
        </xdr:cNvSpPr>
      </xdr:nvSpPr>
      <xdr:spPr bwMode="auto">
        <a:xfrm>
          <a:off x="126365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6</xdr:row>
      <xdr:rowOff>660400</xdr:rowOff>
    </xdr:from>
    <xdr:ext cx="88900" cy="190500"/>
    <xdr:sp macro="" textlink="">
      <xdr:nvSpPr>
        <xdr:cNvPr id="1084" name="Text Box 20">
          <a:extLst>
            <a:ext uri="{FF2B5EF4-FFF2-40B4-BE49-F238E27FC236}">
              <a16:creationId xmlns:a16="http://schemas.microsoft.com/office/drawing/2014/main" id="{BD4959E8-7D52-48E7-9781-4C57AB3B29E5}"/>
            </a:ext>
          </a:extLst>
        </xdr:cNvPr>
        <xdr:cNvSpPr txBox="1">
          <a:spLocks noChangeArrowheads="1"/>
        </xdr:cNvSpPr>
      </xdr:nvSpPr>
      <xdr:spPr bwMode="auto">
        <a:xfrm>
          <a:off x="122555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622300</xdr:rowOff>
    </xdr:from>
    <xdr:ext cx="76200" cy="190500"/>
    <xdr:sp macro="" textlink="">
      <xdr:nvSpPr>
        <xdr:cNvPr id="1085" name="Text Box 21">
          <a:extLst>
            <a:ext uri="{FF2B5EF4-FFF2-40B4-BE49-F238E27FC236}">
              <a16:creationId xmlns:a16="http://schemas.microsoft.com/office/drawing/2014/main" id="{AC67DBCF-793A-4340-BB9A-3E9D0F118DEF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6</xdr:row>
      <xdr:rowOff>711200</xdr:rowOff>
    </xdr:from>
    <xdr:ext cx="88900" cy="203200"/>
    <xdr:sp macro="" textlink="">
      <xdr:nvSpPr>
        <xdr:cNvPr id="1086" name="Text Box 22">
          <a:extLst>
            <a:ext uri="{FF2B5EF4-FFF2-40B4-BE49-F238E27FC236}">
              <a16:creationId xmlns:a16="http://schemas.microsoft.com/office/drawing/2014/main" id="{E51139C6-5224-4290-A2CD-DCC5B68F5849}"/>
            </a:ext>
          </a:extLst>
        </xdr:cNvPr>
        <xdr:cNvSpPr txBox="1">
          <a:spLocks noChangeArrowheads="1"/>
        </xdr:cNvSpPr>
      </xdr:nvSpPr>
      <xdr:spPr bwMode="auto">
        <a:xfrm>
          <a:off x="97155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889000</xdr:rowOff>
    </xdr:from>
    <xdr:ext cx="88900" cy="25400"/>
    <xdr:sp macro="" textlink="">
      <xdr:nvSpPr>
        <xdr:cNvPr id="1087" name="Text Box 23">
          <a:extLst>
            <a:ext uri="{FF2B5EF4-FFF2-40B4-BE49-F238E27FC236}">
              <a16:creationId xmlns:a16="http://schemas.microsoft.com/office/drawing/2014/main" id="{8693D866-EEA2-48F7-9632-7517D06A7730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889000</xdr:rowOff>
    </xdr:from>
    <xdr:ext cx="88900" cy="25400"/>
    <xdr:sp macro="" textlink="">
      <xdr:nvSpPr>
        <xdr:cNvPr id="1088" name="Text Box 24">
          <a:extLst>
            <a:ext uri="{FF2B5EF4-FFF2-40B4-BE49-F238E27FC236}">
              <a16:creationId xmlns:a16="http://schemas.microsoft.com/office/drawing/2014/main" id="{037AFC16-0BAA-4E4D-A68E-B9CAB6B0186D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089" name="Text Box 19">
          <a:extLst>
            <a:ext uri="{FF2B5EF4-FFF2-40B4-BE49-F238E27FC236}">
              <a16:creationId xmlns:a16="http://schemas.microsoft.com/office/drawing/2014/main" id="{88485776-9409-42DA-B433-DBC4D6269762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1090" name="Text Box 20">
          <a:extLst>
            <a:ext uri="{FF2B5EF4-FFF2-40B4-BE49-F238E27FC236}">
              <a16:creationId xmlns:a16="http://schemas.microsoft.com/office/drawing/2014/main" id="{7084518F-0732-4548-9DEF-A680BAFD8BBC}"/>
            </a:ext>
          </a:extLst>
        </xdr:cNvPr>
        <xdr:cNvSpPr txBox="1">
          <a:spLocks noChangeArrowheads="1"/>
        </xdr:cNvSpPr>
      </xdr:nvSpPr>
      <xdr:spPr bwMode="auto">
        <a:xfrm>
          <a:off x="48260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1091" name="Text Box 21">
          <a:extLst>
            <a:ext uri="{FF2B5EF4-FFF2-40B4-BE49-F238E27FC236}">
              <a16:creationId xmlns:a16="http://schemas.microsoft.com/office/drawing/2014/main" id="{D85ADAAD-B595-4496-846C-8D377D21646B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092" name="Text Box 22">
          <a:extLst>
            <a:ext uri="{FF2B5EF4-FFF2-40B4-BE49-F238E27FC236}">
              <a16:creationId xmlns:a16="http://schemas.microsoft.com/office/drawing/2014/main" id="{FF3F69A7-CE8C-4595-8005-10ACA10B7B0D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093" name="Text Box 23">
          <a:extLst>
            <a:ext uri="{FF2B5EF4-FFF2-40B4-BE49-F238E27FC236}">
              <a16:creationId xmlns:a16="http://schemas.microsoft.com/office/drawing/2014/main" id="{FB060D7E-5776-4B71-B249-8DC35C1062F9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094" name="Text Box 24">
          <a:extLst>
            <a:ext uri="{FF2B5EF4-FFF2-40B4-BE49-F238E27FC236}">
              <a16:creationId xmlns:a16="http://schemas.microsoft.com/office/drawing/2014/main" id="{8027DC6A-BDDA-4062-A811-A1AFC8BB79BC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1095" name="Text Box 19">
          <a:extLst>
            <a:ext uri="{FF2B5EF4-FFF2-40B4-BE49-F238E27FC236}">
              <a16:creationId xmlns:a16="http://schemas.microsoft.com/office/drawing/2014/main" id="{1ADA7BAD-4C62-4E3F-A702-3E3ABBEC7B6B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5</xdr:row>
      <xdr:rowOff>571500</xdr:rowOff>
    </xdr:from>
    <xdr:ext cx="88900" cy="203200"/>
    <xdr:sp macro="" textlink="">
      <xdr:nvSpPr>
        <xdr:cNvPr id="1096" name="Text Box 19">
          <a:extLst>
            <a:ext uri="{FF2B5EF4-FFF2-40B4-BE49-F238E27FC236}">
              <a16:creationId xmlns:a16="http://schemas.microsoft.com/office/drawing/2014/main" id="{5BD6CB31-4A88-4EE5-9938-D176DE4AF2D3}"/>
            </a:ext>
          </a:extLst>
        </xdr:cNvPr>
        <xdr:cNvSpPr txBox="1">
          <a:spLocks noChangeArrowheads="1"/>
        </xdr:cNvSpPr>
      </xdr:nvSpPr>
      <xdr:spPr bwMode="auto">
        <a:xfrm>
          <a:off x="126365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5</xdr:row>
      <xdr:rowOff>571500</xdr:rowOff>
    </xdr:from>
    <xdr:ext cx="88900" cy="203200"/>
    <xdr:sp macro="" textlink="">
      <xdr:nvSpPr>
        <xdr:cNvPr id="1097" name="Text Box 19">
          <a:extLst>
            <a:ext uri="{FF2B5EF4-FFF2-40B4-BE49-F238E27FC236}">
              <a16:creationId xmlns:a16="http://schemas.microsoft.com/office/drawing/2014/main" id="{4A6DA872-7A00-43F8-A943-8CBCBFB7F46D}"/>
            </a:ext>
          </a:extLst>
        </xdr:cNvPr>
        <xdr:cNvSpPr txBox="1">
          <a:spLocks noChangeArrowheads="1"/>
        </xdr:cNvSpPr>
      </xdr:nvSpPr>
      <xdr:spPr bwMode="auto">
        <a:xfrm>
          <a:off x="520700" y="21907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098" name="Text Box 19">
          <a:extLst>
            <a:ext uri="{FF2B5EF4-FFF2-40B4-BE49-F238E27FC236}">
              <a16:creationId xmlns:a16="http://schemas.microsoft.com/office/drawing/2014/main" id="{C2987030-FC62-407C-A069-544ACB01B7B5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1099" name="Text Box 20">
          <a:extLst>
            <a:ext uri="{FF2B5EF4-FFF2-40B4-BE49-F238E27FC236}">
              <a16:creationId xmlns:a16="http://schemas.microsoft.com/office/drawing/2014/main" id="{CC4E1E5C-0D59-491F-B3B1-4B76C922D89B}"/>
            </a:ext>
          </a:extLst>
        </xdr:cNvPr>
        <xdr:cNvSpPr txBox="1">
          <a:spLocks noChangeArrowheads="1"/>
        </xdr:cNvSpPr>
      </xdr:nvSpPr>
      <xdr:spPr bwMode="auto">
        <a:xfrm>
          <a:off x="48260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1100" name="Text Box 21">
          <a:extLst>
            <a:ext uri="{FF2B5EF4-FFF2-40B4-BE49-F238E27FC236}">
              <a16:creationId xmlns:a16="http://schemas.microsoft.com/office/drawing/2014/main" id="{36D3FBC7-1F7E-4A53-916C-D52C15AA6DF4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101" name="Text Box 22">
          <a:extLst>
            <a:ext uri="{FF2B5EF4-FFF2-40B4-BE49-F238E27FC236}">
              <a16:creationId xmlns:a16="http://schemas.microsoft.com/office/drawing/2014/main" id="{19282B8D-B4CC-4319-A3C4-00ADBB608C0E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102" name="Text Box 23">
          <a:extLst>
            <a:ext uri="{FF2B5EF4-FFF2-40B4-BE49-F238E27FC236}">
              <a16:creationId xmlns:a16="http://schemas.microsoft.com/office/drawing/2014/main" id="{13C23E91-B015-404A-9C22-E44C33A504E7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103" name="Text Box 24">
          <a:extLst>
            <a:ext uri="{FF2B5EF4-FFF2-40B4-BE49-F238E27FC236}">
              <a16:creationId xmlns:a16="http://schemas.microsoft.com/office/drawing/2014/main" id="{74D48374-FEC9-4D90-B3CE-2BC4E54203D7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6</xdr:row>
      <xdr:rowOff>571500</xdr:rowOff>
    </xdr:from>
    <xdr:ext cx="88900" cy="20320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B07E5580-0B8D-4B49-8924-95BA41424282}"/>
            </a:ext>
          </a:extLst>
        </xdr:cNvPr>
        <xdr:cNvSpPr txBox="1">
          <a:spLocks noChangeArrowheads="1"/>
        </xdr:cNvSpPr>
      </xdr:nvSpPr>
      <xdr:spPr bwMode="auto">
        <a:xfrm>
          <a:off x="126365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6</xdr:row>
      <xdr:rowOff>660400</xdr:rowOff>
    </xdr:from>
    <xdr:ext cx="88900" cy="19050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EB28974B-EA97-4A95-B127-142C9F5B2B37}"/>
            </a:ext>
          </a:extLst>
        </xdr:cNvPr>
        <xdr:cNvSpPr txBox="1">
          <a:spLocks noChangeArrowheads="1"/>
        </xdr:cNvSpPr>
      </xdr:nvSpPr>
      <xdr:spPr bwMode="auto">
        <a:xfrm>
          <a:off x="122555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622300</xdr:rowOff>
    </xdr:from>
    <xdr:ext cx="76200" cy="19050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850B105D-A6A9-4A6A-831F-4A14334976CE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6</xdr:row>
      <xdr:rowOff>711200</xdr:rowOff>
    </xdr:from>
    <xdr:ext cx="88900" cy="20320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C4C4B602-08F4-47F6-818F-272815F6315B}"/>
            </a:ext>
          </a:extLst>
        </xdr:cNvPr>
        <xdr:cNvSpPr txBox="1">
          <a:spLocks noChangeArrowheads="1"/>
        </xdr:cNvSpPr>
      </xdr:nvSpPr>
      <xdr:spPr bwMode="auto">
        <a:xfrm>
          <a:off x="97155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889000</xdr:rowOff>
    </xdr:from>
    <xdr:ext cx="88900" cy="2540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B52B59FE-0352-4DF9-8869-4083BD1B2654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6</xdr:row>
      <xdr:rowOff>889000</xdr:rowOff>
    </xdr:from>
    <xdr:ext cx="88900" cy="2540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9A0A511C-270B-4CDF-B825-415A260CC31C}"/>
            </a:ext>
          </a:extLst>
        </xdr:cNvPr>
        <xdr:cNvSpPr txBox="1">
          <a:spLocks noChangeArrowheads="1"/>
        </xdr:cNvSpPr>
      </xdr:nvSpPr>
      <xdr:spPr bwMode="auto">
        <a:xfrm>
          <a:off x="102235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110" name="Text Box 19">
          <a:extLst>
            <a:ext uri="{FF2B5EF4-FFF2-40B4-BE49-F238E27FC236}">
              <a16:creationId xmlns:a16="http://schemas.microsoft.com/office/drawing/2014/main" id="{43396746-7B6F-4116-B1BB-A1FC3AB3674B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6</xdr:row>
      <xdr:rowOff>660400</xdr:rowOff>
    </xdr:from>
    <xdr:ext cx="88900" cy="190500"/>
    <xdr:sp macro="" textlink="">
      <xdr:nvSpPr>
        <xdr:cNvPr id="1111" name="Text Box 20">
          <a:extLst>
            <a:ext uri="{FF2B5EF4-FFF2-40B4-BE49-F238E27FC236}">
              <a16:creationId xmlns:a16="http://schemas.microsoft.com/office/drawing/2014/main" id="{AA9A8C5F-51B5-4A4D-B041-A440B8DF378B}"/>
            </a:ext>
          </a:extLst>
        </xdr:cNvPr>
        <xdr:cNvSpPr txBox="1">
          <a:spLocks noChangeArrowheads="1"/>
        </xdr:cNvSpPr>
      </xdr:nvSpPr>
      <xdr:spPr bwMode="auto">
        <a:xfrm>
          <a:off x="482600" y="235585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622300</xdr:rowOff>
    </xdr:from>
    <xdr:ext cx="76200" cy="190500"/>
    <xdr:sp macro="" textlink="">
      <xdr:nvSpPr>
        <xdr:cNvPr id="1112" name="Text Box 21">
          <a:extLst>
            <a:ext uri="{FF2B5EF4-FFF2-40B4-BE49-F238E27FC236}">
              <a16:creationId xmlns:a16="http://schemas.microsoft.com/office/drawing/2014/main" id="{E6810889-EBDD-48C8-B81A-A53299E34D27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113" name="Text Box 22">
          <a:extLst>
            <a:ext uri="{FF2B5EF4-FFF2-40B4-BE49-F238E27FC236}">
              <a16:creationId xmlns:a16="http://schemas.microsoft.com/office/drawing/2014/main" id="{FE84AD6B-E233-469A-B73D-1FC2BD54338C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114" name="Text Box 23">
          <a:extLst>
            <a:ext uri="{FF2B5EF4-FFF2-40B4-BE49-F238E27FC236}">
              <a16:creationId xmlns:a16="http://schemas.microsoft.com/office/drawing/2014/main" id="{116DF8D2-7C43-4DD6-8D79-4F2F8A2AFAE0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6</xdr:row>
      <xdr:rowOff>889000</xdr:rowOff>
    </xdr:from>
    <xdr:ext cx="88900" cy="25400"/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2833F137-D104-4186-BCEB-278AC2957462}"/>
            </a:ext>
          </a:extLst>
        </xdr:cNvPr>
        <xdr:cNvSpPr txBox="1">
          <a:spLocks noChangeArrowheads="1"/>
        </xdr:cNvSpPr>
      </xdr:nvSpPr>
      <xdr:spPr bwMode="auto">
        <a:xfrm>
          <a:off x="279400" y="2355850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16" name="Text Box 19">
          <a:extLst>
            <a:ext uri="{FF2B5EF4-FFF2-40B4-BE49-F238E27FC236}">
              <a16:creationId xmlns:a16="http://schemas.microsoft.com/office/drawing/2014/main" id="{1EDCA27E-67C6-4B0F-AB3A-929848D4DB01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1117" name="Text Box 20">
          <a:extLst>
            <a:ext uri="{FF2B5EF4-FFF2-40B4-BE49-F238E27FC236}">
              <a16:creationId xmlns:a16="http://schemas.microsoft.com/office/drawing/2014/main" id="{B762AF90-EBE4-4A29-92B3-F685C922AEB8}"/>
            </a:ext>
          </a:extLst>
        </xdr:cNvPr>
        <xdr:cNvSpPr txBox="1">
          <a:spLocks noChangeArrowheads="1"/>
        </xdr:cNvSpPr>
      </xdr:nvSpPr>
      <xdr:spPr bwMode="auto">
        <a:xfrm>
          <a:off x="48260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1118" name="Text Box 21">
          <a:extLst>
            <a:ext uri="{FF2B5EF4-FFF2-40B4-BE49-F238E27FC236}">
              <a16:creationId xmlns:a16="http://schemas.microsoft.com/office/drawing/2014/main" id="{70642DCB-A65F-43A2-9BF0-CE37A3433522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19" name="Text Box 22">
          <a:extLst>
            <a:ext uri="{FF2B5EF4-FFF2-40B4-BE49-F238E27FC236}">
              <a16:creationId xmlns:a16="http://schemas.microsoft.com/office/drawing/2014/main" id="{1C9A1710-7FA5-422D-B621-3BFC46E16AFA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20" name="Text Box 23">
          <a:extLst>
            <a:ext uri="{FF2B5EF4-FFF2-40B4-BE49-F238E27FC236}">
              <a16:creationId xmlns:a16="http://schemas.microsoft.com/office/drawing/2014/main" id="{6D33677A-F46F-48C9-8A57-37FE8838817A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21" name="Text Box 24">
          <a:extLst>
            <a:ext uri="{FF2B5EF4-FFF2-40B4-BE49-F238E27FC236}">
              <a16:creationId xmlns:a16="http://schemas.microsoft.com/office/drawing/2014/main" id="{889E221F-6622-4AA4-95FC-9F31B99BF6D6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7</xdr:row>
      <xdr:rowOff>571500</xdr:rowOff>
    </xdr:from>
    <xdr:ext cx="88900" cy="203200"/>
    <xdr:sp macro="" textlink="">
      <xdr:nvSpPr>
        <xdr:cNvPr id="1122" name="Text Box 19">
          <a:extLst>
            <a:ext uri="{FF2B5EF4-FFF2-40B4-BE49-F238E27FC236}">
              <a16:creationId xmlns:a16="http://schemas.microsoft.com/office/drawing/2014/main" id="{1382CA5F-490A-4DCD-9742-4E86BF9AC6EE}"/>
            </a:ext>
          </a:extLst>
        </xdr:cNvPr>
        <xdr:cNvSpPr txBox="1">
          <a:spLocks noChangeArrowheads="1"/>
        </xdr:cNvSpPr>
      </xdr:nvSpPr>
      <xdr:spPr bwMode="auto">
        <a:xfrm>
          <a:off x="126365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7</xdr:row>
      <xdr:rowOff>660400</xdr:rowOff>
    </xdr:from>
    <xdr:ext cx="88900" cy="190500"/>
    <xdr:sp macro="" textlink="">
      <xdr:nvSpPr>
        <xdr:cNvPr id="1123" name="Text Box 20">
          <a:extLst>
            <a:ext uri="{FF2B5EF4-FFF2-40B4-BE49-F238E27FC236}">
              <a16:creationId xmlns:a16="http://schemas.microsoft.com/office/drawing/2014/main" id="{A2C664CA-9B44-4C50-BF92-DA2B9F2CF954}"/>
            </a:ext>
          </a:extLst>
        </xdr:cNvPr>
        <xdr:cNvSpPr txBox="1">
          <a:spLocks noChangeArrowheads="1"/>
        </xdr:cNvSpPr>
      </xdr:nvSpPr>
      <xdr:spPr bwMode="auto">
        <a:xfrm>
          <a:off x="122555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622300</xdr:rowOff>
    </xdr:from>
    <xdr:ext cx="76200" cy="190500"/>
    <xdr:sp macro="" textlink="">
      <xdr:nvSpPr>
        <xdr:cNvPr id="1124" name="Text Box 21">
          <a:extLst>
            <a:ext uri="{FF2B5EF4-FFF2-40B4-BE49-F238E27FC236}">
              <a16:creationId xmlns:a16="http://schemas.microsoft.com/office/drawing/2014/main" id="{70747518-F90D-43BD-91B6-B8A99CABEF27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7</xdr:row>
      <xdr:rowOff>711200</xdr:rowOff>
    </xdr:from>
    <xdr:ext cx="88900" cy="203200"/>
    <xdr:sp macro="" textlink="">
      <xdr:nvSpPr>
        <xdr:cNvPr id="1125" name="Text Box 22">
          <a:extLst>
            <a:ext uri="{FF2B5EF4-FFF2-40B4-BE49-F238E27FC236}">
              <a16:creationId xmlns:a16="http://schemas.microsoft.com/office/drawing/2014/main" id="{FC866AEE-5B55-4856-B03D-3598C2CCF1F9}"/>
            </a:ext>
          </a:extLst>
        </xdr:cNvPr>
        <xdr:cNvSpPr txBox="1">
          <a:spLocks noChangeArrowheads="1"/>
        </xdr:cNvSpPr>
      </xdr:nvSpPr>
      <xdr:spPr bwMode="auto">
        <a:xfrm>
          <a:off x="97155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889000</xdr:rowOff>
    </xdr:from>
    <xdr:ext cx="88900" cy="25400"/>
    <xdr:sp macro="" textlink="">
      <xdr:nvSpPr>
        <xdr:cNvPr id="1126" name="Text Box 23">
          <a:extLst>
            <a:ext uri="{FF2B5EF4-FFF2-40B4-BE49-F238E27FC236}">
              <a16:creationId xmlns:a16="http://schemas.microsoft.com/office/drawing/2014/main" id="{FFCA9D4A-4C54-4755-8B66-0B5F2C88D048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889000</xdr:rowOff>
    </xdr:from>
    <xdr:ext cx="88900" cy="25400"/>
    <xdr:sp macro="" textlink="">
      <xdr:nvSpPr>
        <xdr:cNvPr id="1127" name="Text Box 24">
          <a:extLst>
            <a:ext uri="{FF2B5EF4-FFF2-40B4-BE49-F238E27FC236}">
              <a16:creationId xmlns:a16="http://schemas.microsoft.com/office/drawing/2014/main" id="{E41B54A7-4DD5-4C3A-8E56-8855D0EFEA11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28" name="Text Box 19">
          <a:extLst>
            <a:ext uri="{FF2B5EF4-FFF2-40B4-BE49-F238E27FC236}">
              <a16:creationId xmlns:a16="http://schemas.microsoft.com/office/drawing/2014/main" id="{5182E32E-641B-4F25-9538-12ACE51EF1F7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1129" name="Text Box 20">
          <a:extLst>
            <a:ext uri="{FF2B5EF4-FFF2-40B4-BE49-F238E27FC236}">
              <a16:creationId xmlns:a16="http://schemas.microsoft.com/office/drawing/2014/main" id="{58A05158-4E69-4643-9FD0-B39EB02F170F}"/>
            </a:ext>
          </a:extLst>
        </xdr:cNvPr>
        <xdr:cNvSpPr txBox="1">
          <a:spLocks noChangeArrowheads="1"/>
        </xdr:cNvSpPr>
      </xdr:nvSpPr>
      <xdr:spPr bwMode="auto">
        <a:xfrm>
          <a:off x="48260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1130" name="Text Box 21">
          <a:extLst>
            <a:ext uri="{FF2B5EF4-FFF2-40B4-BE49-F238E27FC236}">
              <a16:creationId xmlns:a16="http://schemas.microsoft.com/office/drawing/2014/main" id="{2341A778-6104-4003-946E-42BC6A73E7E3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31" name="Text Box 22">
          <a:extLst>
            <a:ext uri="{FF2B5EF4-FFF2-40B4-BE49-F238E27FC236}">
              <a16:creationId xmlns:a16="http://schemas.microsoft.com/office/drawing/2014/main" id="{F98D4B63-0DD9-4D30-A35B-3680B232EAE2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32" name="Text Box 23">
          <a:extLst>
            <a:ext uri="{FF2B5EF4-FFF2-40B4-BE49-F238E27FC236}">
              <a16:creationId xmlns:a16="http://schemas.microsoft.com/office/drawing/2014/main" id="{39CF7DA2-F07D-41A5-A383-9FFF4C9E7979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33" name="Text Box 24">
          <a:extLst>
            <a:ext uri="{FF2B5EF4-FFF2-40B4-BE49-F238E27FC236}">
              <a16:creationId xmlns:a16="http://schemas.microsoft.com/office/drawing/2014/main" id="{7503A99A-CF56-4DA6-9020-9595BB54B755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134" name="Text Box 19">
          <a:extLst>
            <a:ext uri="{FF2B5EF4-FFF2-40B4-BE49-F238E27FC236}">
              <a16:creationId xmlns:a16="http://schemas.microsoft.com/office/drawing/2014/main" id="{43454838-F578-4689-95DF-07F5535ACF20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135" name="Text Box 22">
          <a:extLst>
            <a:ext uri="{FF2B5EF4-FFF2-40B4-BE49-F238E27FC236}">
              <a16:creationId xmlns:a16="http://schemas.microsoft.com/office/drawing/2014/main" id="{04D84ED4-C4D2-4D37-BC58-3825A5216646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6</xdr:row>
      <xdr:rowOff>571500</xdr:rowOff>
    </xdr:from>
    <xdr:ext cx="88900" cy="203200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42FEC7FE-2D8E-4036-BB80-31DF42F3420A}"/>
            </a:ext>
          </a:extLst>
        </xdr:cNvPr>
        <xdr:cNvSpPr txBox="1">
          <a:spLocks noChangeArrowheads="1"/>
        </xdr:cNvSpPr>
      </xdr:nvSpPr>
      <xdr:spPr bwMode="auto">
        <a:xfrm>
          <a:off x="126365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6</xdr:row>
      <xdr:rowOff>711200</xdr:rowOff>
    </xdr:from>
    <xdr:ext cx="88900" cy="203200"/>
    <xdr:sp macro="" textlink="">
      <xdr:nvSpPr>
        <xdr:cNvPr id="1137" name="Text Box 22">
          <a:extLst>
            <a:ext uri="{FF2B5EF4-FFF2-40B4-BE49-F238E27FC236}">
              <a16:creationId xmlns:a16="http://schemas.microsoft.com/office/drawing/2014/main" id="{22D8E8DD-6F7E-4A89-A7B1-7ACB2C13B3D5}"/>
            </a:ext>
          </a:extLst>
        </xdr:cNvPr>
        <xdr:cNvSpPr txBox="1">
          <a:spLocks noChangeArrowheads="1"/>
        </xdr:cNvSpPr>
      </xdr:nvSpPr>
      <xdr:spPr bwMode="auto">
        <a:xfrm>
          <a:off x="97155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6</xdr:row>
      <xdr:rowOff>571500</xdr:rowOff>
    </xdr:from>
    <xdr:ext cx="88900" cy="203200"/>
    <xdr:sp macro="" textlink="">
      <xdr:nvSpPr>
        <xdr:cNvPr id="1138" name="Text Box 19">
          <a:extLst>
            <a:ext uri="{FF2B5EF4-FFF2-40B4-BE49-F238E27FC236}">
              <a16:creationId xmlns:a16="http://schemas.microsoft.com/office/drawing/2014/main" id="{5B18FD29-84BF-4DA5-8B21-ADB22AD65F8F}"/>
            </a:ext>
          </a:extLst>
        </xdr:cNvPr>
        <xdr:cNvSpPr txBox="1">
          <a:spLocks noChangeArrowheads="1"/>
        </xdr:cNvSpPr>
      </xdr:nvSpPr>
      <xdr:spPr bwMode="auto">
        <a:xfrm>
          <a:off x="520700" y="23526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6</xdr:row>
      <xdr:rowOff>711200</xdr:rowOff>
    </xdr:from>
    <xdr:ext cx="88900" cy="203200"/>
    <xdr:sp macro="" textlink="">
      <xdr:nvSpPr>
        <xdr:cNvPr id="1139" name="Text Box 22">
          <a:extLst>
            <a:ext uri="{FF2B5EF4-FFF2-40B4-BE49-F238E27FC236}">
              <a16:creationId xmlns:a16="http://schemas.microsoft.com/office/drawing/2014/main" id="{55D35E4B-5106-4B21-A251-1DC648A9239B}"/>
            </a:ext>
          </a:extLst>
        </xdr:cNvPr>
        <xdr:cNvSpPr txBox="1">
          <a:spLocks noChangeArrowheads="1"/>
        </xdr:cNvSpPr>
      </xdr:nvSpPr>
      <xdr:spPr bwMode="auto">
        <a:xfrm>
          <a:off x="228600" y="23495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40" name="Text Box 19">
          <a:extLst>
            <a:ext uri="{FF2B5EF4-FFF2-40B4-BE49-F238E27FC236}">
              <a16:creationId xmlns:a16="http://schemas.microsoft.com/office/drawing/2014/main" id="{E54A9A20-9ED5-419E-BBEB-7EA7F30AFFCF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1141" name="Text Box 20">
          <a:extLst>
            <a:ext uri="{FF2B5EF4-FFF2-40B4-BE49-F238E27FC236}">
              <a16:creationId xmlns:a16="http://schemas.microsoft.com/office/drawing/2014/main" id="{B81CE78D-D49A-409B-B170-0AA9221D3E5C}"/>
            </a:ext>
          </a:extLst>
        </xdr:cNvPr>
        <xdr:cNvSpPr txBox="1">
          <a:spLocks noChangeArrowheads="1"/>
        </xdr:cNvSpPr>
      </xdr:nvSpPr>
      <xdr:spPr bwMode="auto">
        <a:xfrm>
          <a:off x="48260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1142" name="Text Box 21">
          <a:extLst>
            <a:ext uri="{FF2B5EF4-FFF2-40B4-BE49-F238E27FC236}">
              <a16:creationId xmlns:a16="http://schemas.microsoft.com/office/drawing/2014/main" id="{33BC5211-5908-4652-A61D-15296804EAAE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43" name="Text Box 22">
          <a:extLst>
            <a:ext uri="{FF2B5EF4-FFF2-40B4-BE49-F238E27FC236}">
              <a16:creationId xmlns:a16="http://schemas.microsoft.com/office/drawing/2014/main" id="{72B0266B-B9C6-4988-B3BB-A4E062E54326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44" name="Text Box 23">
          <a:extLst>
            <a:ext uri="{FF2B5EF4-FFF2-40B4-BE49-F238E27FC236}">
              <a16:creationId xmlns:a16="http://schemas.microsoft.com/office/drawing/2014/main" id="{F1927F6D-FE80-4348-8FE8-47FD670D0BFB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45" name="Text Box 24">
          <a:extLst>
            <a:ext uri="{FF2B5EF4-FFF2-40B4-BE49-F238E27FC236}">
              <a16:creationId xmlns:a16="http://schemas.microsoft.com/office/drawing/2014/main" id="{D10AB0B7-566B-4366-810F-13E9F0435144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7</xdr:row>
      <xdr:rowOff>571500</xdr:rowOff>
    </xdr:from>
    <xdr:ext cx="88900" cy="203200"/>
    <xdr:sp macro="" textlink="">
      <xdr:nvSpPr>
        <xdr:cNvPr id="1146" name="Text Box 19">
          <a:extLst>
            <a:ext uri="{FF2B5EF4-FFF2-40B4-BE49-F238E27FC236}">
              <a16:creationId xmlns:a16="http://schemas.microsoft.com/office/drawing/2014/main" id="{248E33B3-B992-428D-850B-06D524CCA7D7}"/>
            </a:ext>
          </a:extLst>
        </xdr:cNvPr>
        <xdr:cNvSpPr txBox="1">
          <a:spLocks noChangeArrowheads="1"/>
        </xdr:cNvSpPr>
      </xdr:nvSpPr>
      <xdr:spPr bwMode="auto">
        <a:xfrm>
          <a:off x="126365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7</xdr:row>
      <xdr:rowOff>660400</xdr:rowOff>
    </xdr:from>
    <xdr:ext cx="88900" cy="190500"/>
    <xdr:sp macro="" textlink="">
      <xdr:nvSpPr>
        <xdr:cNvPr id="1147" name="Text Box 20">
          <a:extLst>
            <a:ext uri="{FF2B5EF4-FFF2-40B4-BE49-F238E27FC236}">
              <a16:creationId xmlns:a16="http://schemas.microsoft.com/office/drawing/2014/main" id="{8241B0D9-5D24-4706-8CBF-652890F964E6}"/>
            </a:ext>
          </a:extLst>
        </xdr:cNvPr>
        <xdr:cNvSpPr txBox="1">
          <a:spLocks noChangeArrowheads="1"/>
        </xdr:cNvSpPr>
      </xdr:nvSpPr>
      <xdr:spPr bwMode="auto">
        <a:xfrm>
          <a:off x="122555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622300</xdr:rowOff>
    </xdr:from>
    <xdr:ext cx="76200" cy="190500"/>
    <xdr:sp macro="" textlink="">
      <xdr:nvSpPr>
        <xdr:cNvPr id="1148" name="Text Box 21">
          <a:extLst>
            <a:ext uri="{FF2B5EF4-FFF2-40B4-BE49-F238E27FC236}">
              <a16:creationId xmlns:a16="http://schemas.microsoft.com/office/drawing/2014/main" id="{38366F78-4697-403E-8244-7F973DD32374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7</xdr:row>
      <xdr:rowOff>711200</xdr:rowOff>
    </xdr:from>
    <xdr:ext cx="88900" cy="203200"/>
    <xdr:sp macro="" textlink="">
      <xdr:nvSpPr>
        <xdr:cNvPr id="1149" name="Text Box 22">
          <a:extLst>
            <a:ext uri="{FF2B5EF4-FFF2-40B4-BE49-F238E27FC236}">
              <a16:creationId xmlns:a16="http://schemas.microsoft.com/office/drawing/2014/main" id="{5AFAD92C-6D1F-43B2-A10E-B16C1F44EF9F}"/>
            </a:ext>
          </a:extLst>
        </xdr:cNvPr>
        <xdr:cNvSpPr txBox="1">
          <a:spLocks noChangeArrowheads="1"/>
        </xdr:cNvSpPr>
      </xdr:nvSpPr>
      <xdr:spPr bwMode="auto">
        <a:xfrm>
          <a:off x="97155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889000</xdr:rowOff>
    </xdr:from>
    <xdr:ext cx="88900" cy="25400"/>
    <xdr:sp macro="" textlink="">
      <xdr:nvSpPr>
        <xdr:cNvPr id="1150" name="Text Box 23">
          <a:extLst>
            <a:ext uri="{FF2B5EF4-FFF2-40B4-BE49-F238E27FC236}">
              <a16:creationId xmlns:a16="http://schemas.microsoft.com/office/drawing/2014/main" id="{3759D6D8-B703-4D9D-A4C2-781FD1AAF1B7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7</xdr:row>
      <xdr:rowOff>889000</xdr:rowOff>
    </xdr:from>
    <xdr:ext cx="88900" cy="25400"/>
    <xdr:sp macro="" textlink="">
      <xdr:nvSpPr>
        <xdr:cNvPr id="1151" name="Text Box 24">
          <a:extLst>
            <a:ext uri="{FF2B5EF4-FFF2-40B4-BE49-F238E27FC236}">
              <a16:creationId xmlns:a16="http://schemas.microsoft.com/office/drawing/2014/main" id="{738FADA4-74D3-442E-9D31-180E97F8DE35}"/>
            </a:ext>
          </a:extLst>
        </xdr:cNvPr>
        <xdr:cNvSpPr txBox="1">
          <a:spLocks noChangeArrowheads="1"/>
        </xdr:cNvSpPr>
      </xdr:nvSpPr>
      <xdr:spPr bwMode="auto">
        <a:xfrm>
          <a:off x="102235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6E6855C5-6789-4E30-BEB9-9763F21C4A66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7</xdr:row>
      <xdr:rowOff>660400</xdr:rowOff>
    </xdr:from>
    <xdr:ext cx="88900" cy="190500"/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D8810939-44A3-4C55-96F5-88B6A165AF61}"/>
            </a:ext>
          </a:extLst>
        </xdr:cNvPr>
        <xdr:cNvSpPr txBox="1">
          <a:spLocks noChangeArrowheads="1"/>
        </xdr:cNvSpPr>
      </xdr:nvSpPr>
      <xdr:spPr bwMode="auto">
        <a:xfrm>
          <a:off x="482600" y="255587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622300</xdr:rowOff>
    </xdr:from>
    <xdr:ext cx="76200" cy="190500"/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42FEB18-A692-4148-8E44-6612BE0B9BB5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A506389C-3320-4144-A48A-4934884C9A2B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1C3D33D2-B2DE-4BAF-9757-A3D0227C90CF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7</xdr:row>
      <xdr:rowOff>889000</xdr:rowOff>
    </xdr:from>
    <xdr:ext cx="88900" cy="25400"/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72DFED86-3694-4711-AE76-98E834883E92}"/>
            </a:ext>
          </a:extLst>
        </xdr:cNvPr>
        <xdr:cNvSpPr txBox="1">
          <a:spLocks noChangeArrowheads="1"/>
        </xdr:cNvSpPr>
      </xdr:nvSpPr>
      <xdr:spPr bwMode="auto">
        <a:xfrm>
          <a:off x="279400" y="255587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158" name="Text Box 19">
          <a:extLst>
            <a:ext uri="{FF2B5EF4-FFF2-40B4-BE49-F238E27FC236}">
              <a16:creationId xmlns:a16="http://schemas.microsoft.com/office/drawing/2014/main" id="{22430B01-057C-4265-974C-A27D98EB9225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1159" name="Text Box 20">
          <a:extLst>
            <a:ext uri="{FF2B5EF4-FFF2-40B4-BE49-F238E27FC236}">
              <a16:creationId xmlns:a16="http://schemas.microsoft.com/office/drawing/2014/main" id="{B24F587D-49A7-4F82-9263-987038550F83}"/>
            </a:ext>
          </a:extLst>
        </xdr:cNvPr>
        <xdr:cNvSpPr txBox="1">
          <a:spLocks noChangeArrowheads="1"/>
        </xdr:cNvSpPr>
      </xdr:nvSpPr>
      <xdr:spPr bwMode="auto">
        <a:xfrm>
          <a:off x="48260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1160" name="Text Box 21">
          <a:extLst>
            <a:ext uri="{FF2B5EF4-FFF2-40B4-BE49-F238E27FC236}">
              <a16:creationId xmlns:a16="http://schemas.microsoft.com/office/drawing/2014/main" id="{A41729DC-2F27-4A9A-900F-CAFAAF2AA8E6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161" name="Text Box 22">
          <a:extLst>
            <a:ext uri="{FF2B5EF4-FFF2-40B4-BE49-F238E27FC236}">
              <a16:creationId xmlns:a16="http://schemas.microsoft.com/office/drawing/2014/main" id="{FB4C1078-892D-4377-9107-A8706E9C48AF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62" name="Text Box 23">
          <a:extLst>
            <a:ext uri="{FF2B5EF4-FFF2-40B4-BE49-F238E27FC236}">
              <a16:creationId xmlns:a16="http://schemas.microsoft.com/office/drawing/2014/main" id="{48A7BA73-8674-4E79-815D-AB9531001E36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63" name="Text Box 24">
          <a:extLst>
            <a:ext uri="{FF2B5EF4-FFF2-40B4-BE49-F238E27FC236}">
              <a16:creationId xmlns:a16="http://schemas.microsoft.com/office/drawing/2014/main" id="{372C5744-A3E6-4809-9EBA-3910682CA7CC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8</xdr:row>
      <xdr:rowOff>571500</xdr:rowOff>
    </xdr:from>
    <xdr:ext cx="88900" cy="203200"/>
    <xdr:sp macro="" textlink="">
      <xdr:nvSpPr>
        <xdr:cNvPr id="1164" name="Text Box 19">
          <a:extLst>
            <a:ext uri="{FF2B5EF4-FFF2-40B4-BE49-F238E27FC236}">
              <a16:creationId xmlns:a16="http://schemas.microsoft.com/office/drawing/2014/main" id="{EF04A4CE-2006-44CB-8191-59EA865C5282}"/>
            </a:ext>
          </a:extLst>
        </xdr:cNvPr>
        <xdr:cNvSpPr txBox="1">
          <a:spLocks noChangeArrowheads="1"/>
        </xdr:cNvSpPr>
      </xdr:nvSpPr>
      <xdr:spPr bwMode="auto">
        <a:xfrm>
          <a:off x="126365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8</xdr:row>
      <xdr:rowOff>660400</xdr:rowOff>
    </xdr:from>
    <xdr:ext cx="88900" cy="190500"/>
    <xdr:sp macro="" textlink="">
      <xdr:nvSpPr>
        <xdr:cNvPr id="1165" name="Text Box 20">
          <a:extLst>
            <a:ext uri="{FF2B5EF4-FFF2-40B4-BE49-F238E27FC236}">
              <a16:creationId xmlns:a16="http://schemas.microsoft.com/office/drawing/2014/main" id="{C7EB6C84-280D-461A-B1CA-B8FA5CBB4B88}"/>
            </a:ext>
          </a:extLst>
        </xdr:cNvPr>
        <xdr:cNvSpPr txBox="1">
          <a:spLocks noChangeArrowheads="1"/>
        </xdr:cNvSpPr>
      </xdr:nvSpPr>
      <xdr:spPr bwMode="auto">
        <a:xfrm>
          <a:off x="122555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622300</xdr:rowOff>
    </xdr:from>
    <xdr:ext cx="76200" cy="190500"/>
    <xdr:sp macro="" textlink="">
      <xdr:nvSpPr>
        <xdr:cNvPr id="1166" name="Text Box 21">
          <a:extLst>
            <a:ext uri="{FF2B5EF4-FFF2-40B4-BE49-F238E27FC236}">
              <a16:creationId xmlns:a16="http://schemas.microsoft.com/office/drawing/2014/main" id="{0AA698A6-0327-4BB1-8559-E67B251C5C0A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8</xdr:row>
      <xdr:rowOff>711200</xdr:rowOff>
    </xdr:from>
    <xdr:ext cx="88900" cy="203200"/>
    <xdr:sp macro="" textlink="">
      <xdr:nvSpPr>
        <xdr:cNvPr id="1167" name="Text Box 22">
          <a:extLst>
            <a:ext uri="{FF2B5EF4-FFF2-40B4-BE49-F238E27FC236}">
              <a16:creationId xmlns:a16="http://schemas.microsoft.com/office/drawing/2014/main" id="{7E5723A1-5985-42D7-BFA0-1CBBC69F19B5}"/>
            </a:ext>
          </a:extLst>
        </xdr:cNvPr>
        <xdr:cNvSpPr txBox="1">
          <a:spLocks noChangeArrowheads="1"/>
        </xdr:cNvSpPr>
      </xdr:nvSpPr>
      <xdr:spPr bwMode="auto">
        <a:xfrm>
          <a:off x="97155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889000</xdr:rowOff>
    </xdr:from>
    <xdr:ext cx="88900" cy="25400"/>
    <xdr:sp macro="" textlink="">
      <xdr:nvSpPr>
        <xdr:cNvPr id="1168" name="Text Box 23">
          <a:extLst>
            <a:ext uri="{FF2B5EF4-FFF2-40B4-BE49-F238E27FC236}">
              <a16:creationId xmlns:a16="http://schemas.microsoft.com/office/drawing/2014/main" id="{39B7823E-18F4-49C3-84E4-AC73B1728D62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889000</xdr:rowOff>
    </xdr:from>
    <xdr:ext cx="88900" cy="25400"/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A2F0F6F7-A00E-4C10-AE38-FFD45AE7E561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170" name="Text Box 19">
          <a:extLst>
            <a:ext uri="{FF2B5EF4-FFF2-40B4-BE49-F238E27FC236}">
              <a16:creationId xmlns:a16="http://schemas.microsoft.com/office/drawing/2014/main" id="{B1005E4E-0E78-441C-9574-2E20C068FABE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1171" name="Text Box 20">
          <a:extLst>
            <a:ext uri="{FF2B5EF4-FFF2-40B4-BE49-F238E27FC236}">
              <a16:creationId xmlns:a16="http://schemas.microsoft.com/office/drawing/2014/main" id="{B950BF18-3CEC-4B04-B70E-68BD034D7B1B}"/>
            </a:ext>
          </a:extLst>
        </xdr:cNvPr>
        <xdr:cNvSpPr txBox="1">
          <a:spLocks noChangeArrowheads="1"/>
        </xdr:cNvSpPr>
      </xdr:nvSpPr>
      <xdr:spPr bwMode="auto">
        <a:xfrm>
          <a:off x="48260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1172" name="Text Box 21">
          <a:extLst>
            <a:ext uri="{FF2B5EF4-FFF2-40B4-BE49-F238E27FC236}">
              <a16:creationId xmlns:a16="http://schemas.microsoft.com/office/drawing/2014/main" id="{8F9A5CA0-D28D-4069-9A4E-A3E1AFB406D7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173" name="Text Box 22">
          <a:extLst>
            <a:ext uri="{FF2B5EF4-FFF2-40B4-BE49-F238E27FC236}">
              <a16:creationId xmlns:a16="http://schemas.microsoft.com/office/drawing/2014/main" id="{04E873E2-C383-45C7-A5E2-E38B17F62303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74" name="Text Box 23">
          <a:extLst>
            <a:ext uri="{FF2B5EF4-FFF2-40B4-BE49-F238E27FC236}">
              <a16:creationId xmlns:a16="http://schemas.microsoft.com/office/drawing/2014/main" id="{4C38C096-70E1-411A-850D-64D94C5988B5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75" name="Text Box 24">
          <a:extLst>
            <a:ext uri="{FF2B5EF4-FFF2-40B4-BE49-F238E27FC236}">
              <a16:creationId xmlns:a16="http://schemas.microsoft.com/office/drawing/2014/main" id="{9987FF80-3D22-4B95-8EDF-5C8B3956D3CC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76" name="Text Box 19">
          <a:extLst>
            <a:ext uri="{FF2B5EF4-FFF2-40B4-BE49-F238E27FC236}">
              <a16:creationId xmlns:a16="http://schemas.microsoft.com/office/drawing/2014/main" id="{E63D9FD9-125D-40B3-B971-62B40B8FE09B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77" name="Text Box 22">
          <a:extLst>
            <a:ext uri="{FF2B5EF4-FFF2-40B4-BE49-F238E27FC236}">
              <a16:creationId xmlns:a16="http://schemas.microsoft.com/office/drawing/2014/main" id="{695AE5B9-86E1-4CBE-940F-A66A4568E83F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7</xdr:row>
      <xdr:rowOff>571500</xdr:rowOff>
    </xdr:from>
    <xdr:ext cx="88900" cy="203200"/>
    <xdr:sp macro="" textlink="">
      <xdr:nvSpPr>
        <xdr:cNvPr id="1178" name="Text Box 19">
          <a:extLst>
            <a:ext uri="{FF2B5EF4-FFF2-40B4-BE49-F238E27FC236}">
              <a16:creationId xmlns:a16="http://schemas.microsoft.com/office/drawing/2014/main" id="{7DFA7635-30F9-4FBB-BE1A-127EB3A86249}"/>
            </a:ext>
          </a:extLst>
        </xdr:cNvPr>
        <xdr:cNvSpPr txBox="1">
          <a:spLocks noChangeArrowheads="1"/>
        </xdr:cNvSpPr>
      </xdr:nvSpPr>
      <xdr:spPr bwMode="auto">
        <a:xfrm>
          <a:off x="126365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7</xdr:row>
      <xdr:rowOff>711200</xdr:rowOff>
    </xdr:from>
    <xdr:ext cx="88900" cy="203200"/>
    <xdr:sp macro="" textlink="">
      <xdr:nvSpPr>
        <xdr:cNvPr id="1179" name="Text Box 22">
          <a:extLst>
            <a:ext uri="{FF2B5EF4-FFF2-40B4-BE49-F238E27FC236}">
              <a16:creationId xmlns:a16="http://schemas.microsoft.com/office/drawing/2014/main" id="{24BDE256-5DF3-4ADA-B2E7-9E9C4ED1D870}"/>
            </a:ext>
          </a:extLst>
        </xdr:cNvPr>
        <xdr:cNvSpPr txBox="1">
          <a:spLocks noChangeArrowheads="1"/>
        </xdr:cNvSpPr>
      </xdr:nvSpPr>
      <xdr:spPr bwMode="auto">
        <a:xfrm>
          <a:off x="97155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7</xdr:row>
      <xdr:rowOff>571500</xdr:rowOff>
    </xdr:from>
    <xdr:ext cx="88900" cy="203200"/>
    <xdr:sp macro="" textlink="">
      <xdr:nvSpPr>
        <xdr:cNvPr id="1180" name="Text Box 19">
          <a:extLst>
            <a:ext uri="{FF2B5EF4-FFF2-40B4-BE49-F238E27FC236}">
              <a16:creationId xmlns:a16="http://schemas.microsoft.com/office/drawing/2014/main" id="{1731B704-15DC-4FED-B805-CA0947802B71}"/>
            </a:ext>
          </a:extLst>
        </xdr:cNvPr>
        <xdr:cNvSpPr txBox="1">
          <a:spLocks noChangeArrowheads="1"/>
        </xdr:cNvSpPr>
      </xdr:nvSpPr>
      <xdr:spPr bwMode="auto">
        <a:xfrm>
          <a:off x="520700" y="25527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7</xdr:row>
      <xdr:rowOff>711200</xdr:rowOff>
    </xdr:from>
    <xdr:ext cx="88900" cy="203200"/>
    <xdr:sp macro="" textlink="">
      <xdr:nvSpPr>
        <xdr:cNvPr id="1181" name="Text Box 22">
          <a:extLst>
            <a:ext uri="{FF2B5EF4-FFF2-40B4-BE49-F238E27FC236}">
              <a16:creationId xmlns:a16="http://schemas.microsoft.com/office/drawing/2014/main" id="{683AC290-6FC6-4504-81BB-AC091361887B}"/>
            </a:ext>
          </a:extLst>
        </xdr:cNvPr>
        <xdr:cNvSpPr txBox="1">
          <a:spLocks noChangeArrowheads="1"/>
        </xdr:cNvSpPr>
      </xdr:nvSpPr>
      <xdr:spPr bwMode="auto">
        <a:xfrm>
          <a:off x="228600" y="254952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182" name="Text Box 19">
          <a:extLst>
            <a:ext uri="{FF2B5EF4-FFF2-40B4-BE49-F238E27FC236}">
              <a16:creationId xmlns:a16="http://schemas.microsoft.com/office/drawing/2014/main" id="{B5C425F4-E630-4508-BDFB-BCE00CA8E73C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1183" name="Text Box 20">
          <a:extLst>
            <a:ext uri="{FF2B5EF4-FFF2-40B4-BE49-F238E27FC236}">
              <a16:creationId xmlns:a16="http://schemas.microsoft.com/office/drawing/2014/main" id="{A02C5A87-426C-41E5-B655-88B8EA8F88C2}"/>
            </a:ext>
          </a:extLst>
        </xdr:cNvPr>
        <xdr:cNvSpPr txBox="1">
          <a:spLocks noChangeArrowheads="1"/>
        </xdr:cNvSpPr>
      </xdr:nvSpPr>
      <xdr:spPr bwMode="auto">
        <a:xfrm>
          <a:off x="48260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1184" name="Text Box 21">
          <a:extLst>
            <a:ext uri="{FF2B5EF4-FFF2-40B4-BE49-F238E27FC236}">
              <a16:creationId xmlns:a16="http://schemas.microsoft.com/office/drawing/2014/main" id="{F18E66B8-EC41-4F5C-BB3B-1EF8E6688134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185" name="Text Box 22">
          <a:extLst>
            <a:ext uri="{FF2B5EF4-FFF2-40B4-BE49-F238E27FC236}">
              <a16:creationId xmlns:a16="http://schemas.microsoft.com/office/drawing/2014/main" id="{6AE754AD-BC86-4108-B1F4-84BB77A269AD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86" name="Text Box 23">
          <a:extLst>
            <a:ext uri="{FF2B5EF4-FFF2-40B4-BE49-F238E27FC236}">
              <a16:creationId xmlns:a16="http://schemas.microsoft.com/office/drawing/2014/main" id="{70EF134F-3EF2-423C-8980-23930CEB050E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E58384E7-82C8-42BD-ADD6-25A82EC4FDD7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8</xdr:row>
      <xdr:rowOff>571500</xdr:rowOff>
    </xdr:from>
    <xdr:ext cx="88900" cy="203200"/>
    <xdr:sp macro="" textlink="">
      <xdr:nvSpPr>
        <xdr:cNvPr id="1188" name="Text Box 19">
          <a:extLst>
            <a:ext uri="{FF2B5EF4-FFF2-40B4-BE49-F238E27FC236}">
              <a16:creationId xmlns:a16="http://schemas.microsoft.com/office/drawing/2014/main" id="{7931CEC8-4B26-478E-A825-63E61829A587}"/>
            </a:ext>
          </a:extLst>
        </xdr:cNvPr>
        <xdr:cNvSpPr txBox="1">
          <a:spLocks noChangeArrowheads="1"/>
        </xdr:cNvSpPr>
      </xdr:nvSpPr>
      <xdr:spPr bwMode="auto">
        <a:xfrm>
          <a:off x="126365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482600</xdr:colOff>
      <xdr:row>8</xdr:row>
      <xdr:rowOff>660400</xdr:rowOff>
    </xdr:from>
    <xdr:ext cx="88900" cy="190500"/>
    <xdr:sp macro="" textlink="">
      <xdr:nvSpPr>
        <xdr:cNvPr id="1189" name="Text Box 20">
          <a:extLst>
            <a:ext uri="{FF2B5EF4-FFF2-40B4-BE49-F238E27FC236}">
              <a16:creationId xmlns:a16="http://schemas.microsoft.com/office/drawing/2014/main" id="{1176FC10-F3A2-448F-8F5E-497A3B228120}"/>
            </a:ext>
          </a:extLst>
        </xdr:cNvPr>
        <xdr:cNvSpPr txBox="1">
          <a:spLocks noChangeArrowheads="1"/>
        </xdr:cNvSpPr>
      </xdr:nvSpPr>
      <xdr:spPr bwMode="auto">
        <a:xfrm>
          <a:off x="122555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622300</xdr:rowOff>
    </xdr:from>
    <xdr:ext cx="76200" cy="190500"/>
    <xdr:sp macro="" textlink="">
      <xdr:nvSpPr>
        <xdr:cNvPr id="1190" name="Text Box 21">
          <a:extLst>
            <a:ext uri="{FF2B5EF4-FFF2-40B4-BE49-F238E27FC236}">
              <a16:creationId xmlns:a16="http://schemas.microsoft.com/office/drawing/2014/main" id="{68732185-DE9B-4747-82D5-7B4813DF91A2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8</xdr:row>
      <xdr:rowOff>711200</xdr:rowOff>
    </xdr:from>
    <xdr:ext cx="88900" cy="203200"/>
    <xdr:sp macro="" textlink="">
      <xdr:nvSpPr>
        <xdr:cNvPr id="1191" name="Text Box 22">
          <a:extLst>
            <a:ext uri="{FF2B5EF4-FFF2-40B4-BE49-F238E27FC236}">
              <a16:creationId xmlns:a16="http://schemas.microsoft.com/office/drawing/2014/main" id="{34987D79-EB65-4C29-B1DD-B67A832C5D3B}"/>
            </a:ext>
          </a:extLst>
        </xdr:cNvPr>
        <xdr:cNvSpPr txBox="1">
          <a:spLocks noChangeArrowheads="1"/>
        </xdr:cNvSpPr>
      </xdr:nvSpPr>
      <xdr:spPr bwMode="auto">
        <a:xfrm>
          <a:off x="97155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889000</xdr:rowOff>
    </xdr:from>
    <xdr:ext cx="88900" cy="25400"/>
    <xdr:sp macro="" textlink="">
      <xdr:nvSpPr>
        <xdr:cNvPr id="1192" name="Text Box 23">
          <a:extLst>
            <a:ext uri="{FF2B5EF4-FFF2-40B4-BE49-F238E27FC236}">
              <a16:creationId xmlns:a16="http://schemas.microsoft.com/office/drawing/2014/main" id="{6E23D3D9-53EE-40DA-80F8-7E4FF612531C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279400</xdr:colOff>
      <xdr:row>8</xdr:row>
      <xdr:rowOff>889000</xdr:rowOff>
    </xdr:from>
    <xdr:ext cx="88900" cy="25400"/>
    <xdr:sp macro="" textlink="">
      <xdr:nvSpPr>
        <xdr:cNvPr id="1193" name="Text Box 24">
          <a:extLst>
            <a:ext uri="{FF2B5EF4-FFF2-40B4-BE49-F238E27FC236}">
              <a16:creationId xmlns:a16="http://schemas.microsoft.com/office/drawing/2014/main" id="{63C52914-6B82-432E-85EC-FA946846BA3B}"/>
            </a:ext>
          </a:extLst>
        </xdr:cNvPr>
        <xdr:cNvSpPr txBox="1">
          <a:spLocks noChangeArrowheads="1"/>
        </xdr:cNvSpPr>
      </xdr:nvSpPr>
      <xdr:spPr bwMode="auto">
        <a:xfrm>
          <a:off x="102235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194" name="Text Box 19">
          <a:extLst>
            <a:ext uri="{FF2B5EF4-FFF2-40B4-BE49-F238E27FC236}">
              <a16:creationId xmlns:a16="http://schemas.microsoft.com/office/drawing/2014/main" id="{4ECF64E9-2596-4CD6-B418-F541B1277609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482600</xdr:colOff>
      <xdr:row>8</xdr:row>
      <xdr:rowOff>660400</xdr:rowOff>
    </xdr:from>
    <xdr:ext cx="88900" cy="190500"/>
    <xdr:sp macro="" textlink="">
      <xdr:nvSpPr>
        <xdr:cNvPr id="1195" name="Text Box 20">
          <a:extLst>
            <a:ext uri="{FF2B5EF4-FFF2-40B4-BE49-F238E27FC236}">
              <a16:creationId xmlns:a16="http://schemas.microsoft.com/office/drawing/2014/main" id="{A979D925-C95F-467A-B767-31E42E8B6227}"/>
            </a:ext>
          </a:extLst>
        </xdr:cNvPr>
        <xdr:cNvSpPr txBox="1">
          <a:spLocks noChangeArrowheads="1"/>
        </xdr:cNvSpPr>
      </xdr:nvSpPr>
      <xdr:spPr bwMode="auto">
        <a:xfrm>
          <a:off x="482600" y="2803525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622300</xdr:rowOff>
    </xdr:from>
    <xdr:ext cx="76200" cy="190500"/>
    <xdr:sp macro="" textlink="">
      <xdr:nvSpPr>
        <xdr:cNvPr id="1196" name="Text Box 21">
          <a:extLst>
            <a:ext uri="{FF2B5EF4-FFF2-40B4-BE49-F238E27FC236}">
              <a16:creationId xmlns:a16="http://schemas.microsoft.com/office/drawing/2014/main" id="{323FFDB5-1F8E-44EB-B6B8-D8F5E508B1B6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197" name="Text Box 22">
          <a:extLst>
            <a:ext uri="{FF2B5EF4-FFF2-40B4-BE49-F238E27FC236}">
              <a16:creationId xmlns:a16="http://schemas.microsoft.com/office/drawing/2014/main" id="{79DC6B24-1C5B-4E1A-92F3-FFFC0B65E6E7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98" name="Text Box 23">
          <a:extLst>
            <a:ext uri="{FF2B5EF4-FFF2-40B4-BE49-F238E27FC236}">
              <a16:creationId xmlns:a16="http://schemas.microsoft.com/office/drawing/2014/main" id="{9DF38972-BED4-489D-A075-DA9B3311BF73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279400</xdr:colOff>
      <xdr:row>8</xdr:row>
      <xdr:rowOff>889000</xdr:rowOff>
    </xdr:from>
    <xdr:ext cx="88900" cy="25400"/>
    <xdr:sp macro="" textlink="">
      <xdr:nvSpPr>
        <xdr:cNvPr id="1199" name="Text Box 24">
          <a:extLst>
            <a:ext uri="{FF2B5EF4-FFF2-40B4-BE49-F238E27FC236}">
              <a16:creationId xmlns:a16="http://schemas.microsoft.com/office/drawing/2014/main" id="{4D0ACEAE-9233-4935-9E6A-1514CB166026}"/>
            </a:ext>
          </a:extLst>
        </xdr:cNvPr>
        <xdr:cNvSpPr txBox="1">
          <a:spLocks noChangeArrowheads="1"/>
        </xdr:cNvSpPr>
      </xdr:nvSpPr>
      <xdr:spPr bwMode="auto">
        <a:xfrm>
          <a:off x="279400" y="2803525"/>
          <a:ext cx="889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200" name="Text Box 19">
          <a:extLst>
            <a:ext uri="{FF2B5EF4-FFF2-40B4-BE49-F238E27FC236}">
              <a16:creationId xmlns:a16="http://schemas.microsoft.com/office/drawing/2014/main" id="{DF2D0BBC-885A-4B25-A87C-37A496790AD9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201" name="Text Box 22">
          <a:extLst>
            <a:ext uri="{FF2B5EF4-FFF2-40B4-BE49-F238E27FC236}">
              <a16:creationId xmlns:a16="http://schemas.microsoft.com/office/drawing/2014/main" id="{AF75B626-2E3E-4B0F-B927-8B423C64C5DD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520700</xdr:colOff>
      <xdr:row>8</xdr:row>
      <xdr:rowOff>571500</xdr:rowOff>
    </xdr:from>
    <xdr:ext cx="88900" cy="203200"/>
    <xdr:sp macro="" textlink="">
      <xdr:nvSpPr>
        <xdr:cNvPr id="1202" name="Text Box 19">
          <a:extLst>
            <a:ext uri="{FF2B5EF4-FFF2-40B4-BE49-F238E27FC236}">
              <a16:creationId xmlns:a16="http://schemas.microsoft.com/office/drawing/2014/main" id="{78D66748-EEBB-4D5F-9E96-C45A490AF7EC}"/>
            </a:ext>
          </a:extLst>
        </xdr:cNvPr>
        <xdr:cNvSpPr txBox="1">
          <a:spLocks noChangeArrowheads="1"/>
        </xdr:cNvSpPr>
      </xdr:nvSpPr>
      <xdr:spPr bwMode="auto">
        <a:xfrm>
          <a:off x="126365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228600</xdr:colOff>
      <xdr:row>8</xdr:row>
      <xdr:rowOff>711200</xdr:rowOff>
    </xdr:from>
    <xdr:ext cx="88900" cy="203200"/>
    <xdr:sp macro="" textlink="">
      <xdr:nvSpPr>
        <xdr:cNvPr id="1203" name="Text Box 22">
          <a:extLst>
            <a:ext uri="{FF2B5EF4-FFF2-40B4-BE49-F238E27FC236}">
              <a16:creationId xmlns:a16="http://schemas.microsoft.com/office/drawing/2014/main" id="{E7126E6A-25AE-4632-B46D-743A8E0D9E42}"/>
            </a:ext>
          </a:extLst>
        </xdr:cNvPr>
        <xdr:cNvSpPr txBox="1">
          <a:spLocks noChangeArrowheads="1"/>
        </xdr:cNvSpPr>
      </xdr:nvSpPr>
      <xdr:spPr bwMode="auto">
        <a:xfrm>
          <a:off x="97155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520700</xdr:colOff>
      <xdr:row>8</xdr:row>
      <xdr:rowOff>571500</xdr:rowOff>
    </xdr:from>
    <xdr:ext cx="88900" cy="203200"/>
    <xdr:sp macro="" textlink="">
      <xdr:nvSpPr>
        <xdr:cNvPr id="1204" name="Text Box 19">
          <a:extLst>
            <a:ext uri="{FF2B5EF4-FFF2-40B4-BE49-F238E27FC236}">
              <a16:creationId xmlns:a16="http://schemas.microsoft.com/office/drawing/2014/main" id="{7F375112-14DD-4EA7-801A-8B3D97921602}"/>
            </a:ext>
          </a:extLst>
        </xdr:cNvPr>
        <xdr:cNvSpPr txBox="1">
          <a:spLocks noChangeArrowheads="1"/>
        </xdr:cNvSpPr>
      </xdr:nvSpPr>
      <xdr:spPr bwMode="auto">
        <a:xfrm>
          <a:off x="520700" y="280035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1</xdr:col>
      <xdr:colOff>228600</xdr:colOff>
      <xdr:row>8</xdr:row>
      <xdr:rowOff>711200</xdr:rowOff>
    </xdr:from>
    <xdr:ext cx="88900" cy="203200"/>
    <xdr:sp macro="" textlink="">
      <xdr:nvSpPr>
        <xdr:cNvPr id="1205" name="Text Box 22">
          <a:extLst>
            <a:ext uri="{FF2B5EF4-FFF2-40B4-BE49-F238E27FC236}">
              <a16:creationId xmlns:a16="http://schemas.microsoft.com/office/drawing/2014/main" id="{FD3CEFAF-CAD3-41DF-959D-877EDDA5D67C}"/>
            </a:ext>
          </a:extLst>
        </xdr:cNvPr>
        <xdr:cNvSpPr txBox="1">
          <a:spLocks noChangeArrowheads="1"/>
        </xdr:cNvSpPr>
      </xdr:nvSpPr>
      <xdr:spPr bwMode="auto">
        <a:xfrm>
          <a:off x="228600" y="2797175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152400</xdr:rowOff>
    </xdr:to>
    <xdr:sp macro="" textlink="">
      <xdr:nvSpPr>
        <xdr:cNvPr id="1206" name="AutoShape 1" descr="rizona Cardinals (2005 - Pres)">
          <a:extLst>
            <a:ext uri="{FF2B5EF4-FFF2-40B4-BE49-F238E27FC236}">
              <a16:creationId xmlns:a16="http://schemas.microsoft.com/office/drawing/2014/main" id="{33BF9C25-6953-4BE4-813B-A7CAE24807C3}"/>
            </a:ext>
          </a:extLst>
        </xdr:cNvPr>
        <xdr:cNvSpPr>
          <a:spLocks noChangeAspect="1" noChangeArrowheads="1"/>
        </xdr:cNvSpPr>
      </xdr:nvSpPr>
      <xdr:spPr bwMode="auto">
        <a:xfrm>
          <a:off x="4114800" y="21945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152400</xdr:rowOff>
    </xdr:to>
    <xdr:sp macro="" textlink="">
      <xdr:nvSpPr>
        <xdr:cNvPr id="1207" name="AutoShape 2" descr="rizona Cardinals (2005 - Pres)">
          <a:extLst>
            <a:ext uri="{FF2B5EF4-FFF2-40B4-BE49-F238E27FC236}">
              <a16:creationId xmlns:a16="http://schemas.microsoft.com/office/drawing/2014/main" id="{A9434105-7F1C-4304-B999-C872F652CE7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21945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tabSelected="1" topLeftCell="A2" zoomScale="150" zoomScaleNormal="150" zoomScalePageLayoutView="150" workbookViewId="0">
      <selection activeCell="C6" sqref="C6:E6"/>
    </sheetView>
  </sheetViews>
  <sheetFormatPr defaultColWidth="8.88671875" defaultRowHeight="13.2"/>
  <cols>
    <col min="1" max="1" width="11.109375" customWidth="1"/>
    <col min="2" max="2" width="10.88671875" customWidth="1"/>
    <col min="5" max="5" width="11.33203125" customWidth="1"/>
    <col min="8" max="8" width="4.88671875" customWidth="1"/>
    <col min="9" max="9" width="10.88671875" customWidth="1"/>
  </cols>
  <sheetData>
    <row r="1" spans="1:15" ht="21" customHeight="1">
      <c r="A1" s="2"/>
      <c r="C1" s="48"/>
      <c r="D1" s="48"/>
      <c r="E1" s="48"/>
      <c r="F1" s="3"/>
    </row>
    <row r="2" spans="1:15" ht="18.899999999999999" customHeight="1">
      <c r="A2" s="2" t="s">
        <v>104</v>
      </c>
      <c r="C2" s="2"/>
      <c r="D2" s="2"/>
      <c r="E2" s="2"/>
      <c r="F2" s="3"/>
    </row>
    <row r="3" spans="1:15" ht="33.9" customHeight="1">
      <c r="A3" s="2" t="s">
        <v>30</v>
      </c>
      <c r="C3" s="2"/>
      <c r="D3" s="2"/>
      <c r="E3" s="2"/>
      <c r="F3" s="3"/>
    </row>
    <row r="4" spans="1:15" ht="41.1" customHeight="1">
      <c r="A4" s="2" t="s">
        <v>2</v>
      </c>
      <c r="B4" s="3" t="s">
        <v>0</v>
      </c>
      <c r="C4" t="s">
        <v>105</v>
      </c>
      <c r="D4" s="2" t="str">
        <f>IF(C4="N","",VLOOKUP(C4,Penalties!A45:C51,3))</f>
        <v/>
      </c>
    </row>
    <row r="5" spans="1:15" ht="42" customHeight="1">
      <c r="B5" s="3" t="s">
        <v>1</v>
      </c>
      <c r="C5" t="s">
        <v>105</v>
      </c>
      <c r="D5" s="2" t="str">
        <f>IF(C5="N","",VLOOKUP(C5,Penalties!A54:C60,3))</f>
        <v/>
      </c>
    </row>
    <row r="6" spans="1:15" ht="17.100000000000001" customHeight="1">
      <c r="A6" s="2"/>
      <c r="C6" s="48"/>
      <c r="D6" s="48"/>
      <c r="E6" s="48"/>
      <c r="F6" s="3"/>
    </row>
    <row r="7" spans="1:15">
      <c r="A7" s="2"/>
      <c r="C7" s="48"/>
      <c r="D7" s="48"/>
      <c r="E7" s="48"/>
      <c r="F7" s="3"/>
    </row>
    <row r="8" spans="1:15">
      <c r="A8" s="5"/>
      <c r="B8" s="5"/>
      <c r="C8" s="2" t="s">
        <v>95</v>
      </c>
      <c r="D8" s="2"/>
      <c r="E8" s="2"/>
      <c r="F8" s="3"/>
    </row>
    <row r="9" spans="1:15" ht="20.100000000000001" customHeight="1">
      <c r="B9" s="47"/>
      <c r="C9" t="s">
        <v>96</v>
      </c>
      <c r="D9" s="2"/>
      <c r="E9" s="2"/>
      <c r="F9" s="3"/>
    </row>
    <row r="10" spans="1:15" ht="13.8">
      <c r="B10" s="47"/>
      <c r="C10" t="s">
        <v>97</v>
      </c>
      <c r="F10" s="3"/>
    </row>
    <row r="11" spans="1:15">
      <c r="C11" t="s">
        <v>98</v>
      </c>
      <c r="F11" s="3"/>
    </row>
    <row r="12" spans="1:15" ht="21" customHeight="1">
      <c r="B12" s="42"/>
      <c r="C12" t="s">
        <v>99</v>
      </c>
      <c r="F12" s="3"/>
    </row>
    <row r="13" spans="1:15" ht="15" customHeight="1">
      <c r="A13" s="2"/>
      <c r="C13" t="s">
        <v>100</v>
      </c>
      <c r="F13" s="3"/>
    </row>
    <row r="14" spans="1:15" ht="15" customHeight="1">
      <c r="A14" s="2"/>
      <c r="B14" s="2"/>
      <c r="C14" t="s">
        <v>101</v>
      </c>
      <c r="F14" s="3"/>
      <c r="M14" s="2"/>
      <c r="N14" s="2"/>
      <c r="O14" s="2"/>
    </row>
    <row r="15" spans="1:15" ht="15" customHeight="1">
      <c r="A15" s="2"/>
      <c r="C15" t="s">
        <v>102</v>
      </c>
      <c r="F15" s="3"/>
    </row>
    <row r="16" spans="1:15" ht="15" customHeight="1">
      <c r="A16" s="2"/>
      <c r="C16" s="2" t="s">
        <v>103</v>
      </c>
      <c r="D16" s="2"/>
      <c r="E16" s="2"/>
      <c r="F16" s="3"/>
    </row>
    <row r="17" spans="1:6" ht="15" customHeight="1">
      <c r="A17" s="2"/>
      <c r="C17" s="48"/>
      <c r="D17" s="48"/>
      <c r="E17" s="48"/>
      <c r="F17" s="3"/>
    </row>
    <row r="18" spans="1:6">
      <c r="A18" s="2"/>
      <c r="C18" s="48"/>
      <c r="D18" s="48"/>
      <c r="E18" s="48"/>
      <c r="F18" s="3"/>
    </row>
    <row r="19" spans="1:6">
      <c r="A19" s="2"/>
      <c r="C19" s="48"/>
      <c r="D19" s="48"/>
      <c r="E19" s="48"/>
      <c r="F19" s="3"/>
    </row>
    <row r="20" spans="1:6">
      <c r="A20" s="2"/>
      <c r="C20" s="48"/>
      <c r="D20" s="48"/>
      <c r="E20" s="48"/>
      <c r="F20" s="3"/>
    </row>
  </sheetData>
  <mergeCells count="7">
    <mergeCell ref="C6:E6"/>
    <mergeCell ref="C7:E7"/>
    <mergeCell ref="C1:E1"/>
    <mergeCell ref="C20:E20"/>
    <mergeCell ref="C17:E17"/>
    <mergeCell ref="C18:E18"/>
    <mergeCell ref="C19:E19"/>
  </mergeCells>
  <phoneticPr fontId="4" type="noConversion"/>
  <pageMargins left="0.7" right="0.7" top="0.75" bottom="0.75" header="0.3" footer="0.3"/>
  <pageSetup scale="93" orientation="portrait" horizontalDpi="4294967292" verticalDpi="4294967292"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67"/>
  <sheetViews>
    <sheetView topLeftCell="U1" zoomScale="125" zoomScaleNormal="125" zoomScalePageLayoutView="125" workbookViewId="0">
      <selection activeCell="AW2" sqref="AW2"/>
    </sheetView>
  </sheetViews>
  <sheetFormatPr defaultColWidth="11.44140625" defaultRowHeight="13.2"/>
  <cols>
    <col min="2" max="2" width="5" customWidth="1"/>
    <col min="3" max="23" width="3.44140625" customWidth="1"/>
    <col min="24" max="24" width="4" customWidth="1"/>
    <col min="25" max="46" width="3.44140625" customWidth="1"/>
    <col min="47" max="47" width="2.109375" customWidth="1"/>
    <col min="48" max="48" width="4.44140625" customWidth="1"/>
    <col min="50" max="50" width="31.6640625" customWidth="1"/>
    <col min="51" max="51" width="37" customWidth="1"/>
  </cols>
  <sheetData>
    <row r="1" spans="1:59" ht="16.2" thickBot="1">
      <c r="A1">
        <v>1</v>
      </c>
      <c r="B1" s="6">
        <f>+A1+1</f>
        <v>2</v>
      </c>
      <c r="C1" s="6">
        <f>+B1+1</f>
        <v>3</v>
      </c>
      <c r="D1" s="6">
        <f t="shared" ref="D1:W1" si="0">+C1+1</f>
        <v>4</v>
      </c>
      <c r="E1" s="6">
        <f t="shared" si="0"/>
        <v>5</v>
      </c>
      <c r="F1" s="6">
        <f t="shared" si="0"/>
        <v>6</v>
      </c>
      <c r="G1" s="6">
        <f t="shared" si="0"/>
        <v>7</v>
      </c>
      <c r="H1" s="6">
        <f t="shared" si="0"/>
        <v>8</v>
      </c>
      <c r="I1" s="6">
        <f t="shared" si="0"/>
        <v>9</v>
      </c>
      <c r="J1" s="6">
        <f t="shared" si="0"/>
        <v>10</v>
      </c>
      <c r="K1" s="6">
        <f t="shared" si="0"/>
        <v>11</v>
      </c>
      <c r="L1" s="6">
        <f t="shared" si="0"/>
        <v>12</v>
      </c>
      <c r="M1" s="6">
        <f t="shared" si="0"/>
        <v>13</v>
      </c>
      <c r="N1" s="6">
        <f t="shared" si="0"/>
        <v>14</v>
      </c>
      <c r="O1" s="6">
        <f t="shared" si="0"/>
        <v>15</v>
      </c>
      <c r="P1" s="6">
        <f t="shared" si="0"/>
        <v>16</v>
      </c>
      <c r="Q1" s="6">
        <f t="shared" si="0"/>
        <v>17</v>
      </c>
      <c r="R1" s="6">
        <f t="shared" si="0"/>
        <v>18</v>
      </c>
      <c r="S1" s="6">
        <f t="shared" si="0"/>
        <v>19</v>
      </c>
      <c r="T1" s="6">
        <f t="shared" si="0"/>
        <v>20</v>
      </c>
      <c r="U1" s="6">
        <f t="shared" si="0"/>
        <v>21</v>
      </c>
      <c r="V1" s="6">
        <f t="shared" si="0"/>
        <v>22</v>
      </c>
      <c r="W1" s="6">
        <f t="shared" si="0"/>
        <v>23</v>
      </c>
      <c r="X1">
        <v>1</v>
      </c>
      <c r="Y1" s="6">
        <f>+X1+1</f>
        <v>2</v>
      </c>
      <c r="Z1" s="6">
        <f>+Y1+1</f>
        <v>3</v>
      </c>
      <c r="AA1" s="6">
        <f t="shared" ref="AA1:AT1" si="1">+Z1+1</f>
        <v>4</v>
      </c>
      <c r="AB1" s="6">
        <f t="shared" si="1"/>
        <v>5</v>
      </c>
      <c r="AC1" s="6">
        <f t="shared" si="1"/>
        <v>6</v>
      </c>
      <c r="AD1" s="6">
        <f t="shared" si="1"/>
        <v>7</v>
      </c>
      <c r="AE1" s="6">
        <f t="shared" si="1"/>
        <v>8</v>
      </c>
      <c r="AF1" s="6">
        <f t="shared" si="1"/>
        <v>9</v>
      </c>
      <c r="AG1" s="6">
        <f t="shared" si="1"/>
        <v>10</v>
      </c>
      <c r="AH1" s="6">
        <f t="shared" si="1"/>
        <v>11</v>
      </c>
      <c r="AI1" s="6">
        <f t="shared" si="1"/>
        <v>12</v>
      </c>
      <c r="AJ1" s="6">
        <f t="shared" si="1"/>
        <v>13</v>
      </c>
      <c r="AK1" s="6">
        <f t="shared" si="1"/>
        <v>14</v>
      </c>
      <c r="AL1" s="6">
        <f t="shared" si="1"/>
        <v>15</v>
      </c>
      <c r="AM1" s="6">
        <f t="shared" si="1"/>
        <v>16</v>
      </c>
      <c r="AN1" s="6">
        <f t="shared" si="1"/>
        <v>17</v>
      </c>
      <c r="AO1" s="6">
        <f t="shared" si="1"/>
        <v>18</v>
      </c>
      <c r="AP1" s="6">
        <f t="shared" si="1"/>
        <v>19</v>
      </c>
      <c r="AQ1" s="6">
        <f t="shared" si="1"/>
        <v>20</v>
      </c>
      <c r="AR1" s="6">
        <f t="shared" si="1"/>
        <v>21</v>
      </c>
      <c r="AS1" s="6">
        <f t="shared" si="1"/>
        <v>22</v>
      </c>
      <c r="AT1" s="6">
        <f t="shared" si="1"/>
        <v>23</v>
      </c>
      <c r="AW1" s="6" t="s">
        <v>106</v>
      </c>
      <c r="AY1" s="9" t="s">
        <v>3</v>
      </c>
      <c r="AZ1" s="49" t="s">
        <v>4</v>
      </c>
      <c r="BA1" s="49"/>
      <c r="BB1" s="49"/>
      <c r="BC1" s="49"/>
      <c r="BD1" s="49"/>
      <c r="BE1" s="49"/>
      <c r="BF1" s="49"/>
    </row>
    <row r="2" spans="1:59" ht="13.8" thickBot="1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  <c r="Y2" s="50" t="s">
        <v>1</v>
      </c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2"/>
      <c r="AV2" s="10">
        <v>1</v>
      </c>
      <c r="AW2" t="s">
        <v>31</v>
      </c>
      <c r="AY2" s="1" t="s">
        <v>32</v>
      </c>
      <c r="AZ2" s="4" t="s">
        <v>33</v>
      </c>
      <c r="BA2" s="1"/>
      <c r="BG2" t="str">
        <f>+AW2&amp;"-  "&amp;AY2&amp;"-  "&amp;AZ2</f>
        <v>Unsportsman Like Conduct -  15 yards from line-  Enforced after play or kickoff on scoring plays</v>
      </c>
    </row>
    <row r="3" spans="1:59">
      <c r="B3" s="11"/>
      <c r="C3" s="53" t="s">
        <v>5</v>
      </c>
      <c r="D3" s="54"/>
      <c r="E3" s="55"/>
      <c r="F3" s="53" t="s">
        <v>6</v>
      </c>
      <c r="G3" s="54"/>
      <c r="H3" s="55"/>
      <c r="I3" s="53" t="s">
        <v>7</v>
      </c>
      <c r="J3" s="54"/>
      <c r="K3" s="55"/>
      <c r="L3" s="53" t="s">
        <v>8</v>
      </c>
      <c r="M3" s="54"/>
      <c r="N3" s="55"/>
      <c r="O3" s="53" t="s">
        <v>9</v>
      </c>
      <c r="P3" s="54"/>
      <c r="Q3" s="55"/>
      <c r="R3" s="53" t="s">
        <v>10</v>
      </c>
      <c r="S3" s="54"/>
      <c r="T3" s="54"/>
      <c r="U3" s="12"/>
      <c r="V3" s="13" t="s">
        <v>11</v>
      </c>
      <c r="W3" s="14"/>
      <c r="Y3" s="11"/>
      <c r="Z3" s="53" t="s">
        <v>5</v>
      </c>
      <c r="AA3" s="54"/>
      <c r="AB3" s="55"/>
      <c r="AC3" s="53" t="s">
        <v>6</v>
      </c>
      <c r="AD3" s="54"/>
      <c r="AE3" s="55"/>
      <c r="AF3" s="53" t="s">
        <v>7</v>
      </c>
      <c r="AG3" s="54"/>
      <c r="AH3" s="55"/>
      <c r="AI3" s="53" t="s">
        <v>8</v>
      </c>
      <c r="AJ3" s="54"/>
      <c r="AK3" s="55"/>
      <c r="AL3" s="53" t="s">
        <v>9</v>
      </c>
      <c r="AM3" s="54"/>
      <c r="AN3" s="55"/>
      <c r="AO3" s="53" t="s">
        <v>10</v>
      </c>
      <c r="AP3" s="54"/>
      <c r="AQ3" s="54"/>
      <c r="AR3" s="12"/>
      <c r="AS3" s="13" t="s">
        <v>11</v>
      </c>
      <c r="AT3" s="14"/>
      <c r="AV3" s="10">
        <f>+AV2+1</f>
        <v>2</v>
      </c>
      <c r="AW3" t="s">
        <v>34</v>
      </c>
      <c r="AY3" s="1" t="s">
        <v>35</v>
      </c>
      <c r="AZ3" t="s">
        <v>36</v>
      </c>
      <c r="BA3" s="1"/>
      <c r="BG3" t="str">
        <f t="shared" ref="BG3:BG37" si="2">+AW3&amp;"-  "&amp;AY3&amp;"-  "&amp;AZ3</f>
        <v>False Start -  5 yard penalty-  Measured from Line - Dead Ball Foul</v>
      </c>
    </row>
    <row r="4" spans="1:59">
      <c r="B4" s="11"/>
      <c r="C4" s="15" t="s">
        <v>12</v>
      </c>
      <c r="D4" s="16" t="s">
        <v>13</v>
      </c>
      <c r="E4" s="17" t="s">
        <v>14</v>
      </c>
      <c r="F4" s="15" t="s">
        <v>12</v>
      </c>
      <c r="G4" s="16" t="s">
        <v>13</v>
      </c>
      <c r="H4" s="17" t="s">
        <v>14</v>
      </c>
      <c r="I4" s="15" t="s">
        <v>12</v>
      </c>
      <c r="J4" s="16" t="s">
        <v>13</v>
      </c>
      <c r="K4" s="17" t="s">
        <v>14</v>
      </c>
      <c r="L4" s="15" t="s">
        <v>12</v>
      </c>
      <c r="M4" s="16" t="s">
        <v>13</v>
      </c>
      <c r="N4" s="17" t="s">
        <v>14</v>
      </c>
      <c r="O4" s="15" t="s">
        <v>12</v>
      </c>
      <c r="P4" s="16" t="s">
        <v>13</v>
      </c>
      <c r="Q4" s="17" t="s">
        <v>14</v>
      </c>
      <c r="R4" s="15" t="s">
        <v>12</v>
      </c>
      <c r="S4" s="16" t="s">
        <v>13</v>
      </c>
      <c r="T4" s="17" t="s">
        <v>14</v>
      </c>
      <c r="U4" s="15" t="s">
        <v>12</v>
      </c>
      <c r="V4" s="16" t="s">
        <v>13</v>
      </c>
      <c r="W4" s="17" t="s">
        <v>14</v>
      </c>
      <c r="Y4" s="11"/>
      <c r="Z4" s="15" t="s">
        <v>12</v>
      </c>
      <c r="AA4" s="16" t="s">
        <v>13</v>
      </c>
      <c r="AB4" s="17" t="s">
        <v>14</v>
      </c>
      <c r="AC4" s="15" t="s">
        <v>12</v>
      </c>
      <c r="AD4" s="16" t="s">
        <v>13</v>
      </c>
      <c r="AE4" s="17" t="s">
        <v>14</v>
      </c>
      <c r="AF4" s="15" t="s">
        <v>12</v>
      </c>
      <c r="AG4" s="16" t="s">
        <v>13</v>
      </c>
      <c r="AH4" s="17" t="s">
        <v>14</v>
      </c>
      <c r="AI4" s="15" t="s">
        <v>12</v>
      </c>
      <c r="AJ4" s="16" t="s">
        <v>13</v>
      </c>
      <c r="AK4" s="17" t="s">
        <v>14</v>
      </c>
      <c r="AL4" s="15" t="s">
        <v>12</v>
      </c>
      <c r="AM4" s="16" t="s">
        <v>13</v>
      </c>
      <c r="AN4" s="17" t="s">
        <v>14</v>
      </c>
      <c r="AO4" s="15" t="s">
        <v>12</v>
      </c>
      <c r="AP4" s="16" t="s">
        <v>13</v>
      </c>
      <c r="AQ4" s="17" t="s">
        <v>14</v>
      </c>
      <c r="AR4" s="15" t="s">
        <v>12</v>
      </c>
      <c r="AS4" s="16" t="s">
        <v>13</v>
      </c>
      <c r="AT4" s="17" t="s">
        <v>14</v>
      </c>
      <c r="AV4" s="10">
        <f t="shared" ref="AV4:AV37" si="3">+AV3+1</f>
        <v>3</v>
      </c>
      <c r="AW4" t="s">
        <v>37</v>
      </c>
      <c r="AY4" s="1" t="s">
        <v>18</v>
      </c>
      <c r="AZ4" t="s">
        <v>38</v>
      </c>
      <c r="BA4" s="1"/>
      <c r="BG4" t="str">
        <f t="shared" si="2"/>
        <v>Roughing the Passer -  15 yards and automatic first down-  Added to the end of play or measured from line on incompletion</v>
      </c>
    </row>
    <row r="5" spans="1:59">
      <c r="A5">
        <v>1</v>
      </c>
      <c r="B5" s="18">
        <v>11</v>
      </c>
      <c r="C5" s="19">
        <v>1</v>
      </c>
      <c r="D5" s="43">
        <v>11</v>
      </c>
      <c r="E5" s="20">
        <v>10</v>
      </c>
      <c r="F5" s="21">
        <v>12</v>
      </c>
      <c r="G5" s="44">
        <v>18</v>
      </c>
      <c r="H5" s="22">
        <v>31</v>
      </c>
      <c r="I5" s="19">
        <v>20</v>
      </c>
      <c r="J5" s="43">
        <v>17</v>
      </c>
      <c r="K5" s="23">
        <v>17</v>
      </c>
      <c r="L5" s="24">
        <v>12</v>
      </c>
      <c r="M5" s="45">
        <v>27</v>
      </c>
      <c r="N5" s="25">
        <v>1</v>
      </c>
      <c r="O5" s="26">
        <v>10</v>
      </c>
      <c r="P5" s="46">
        <v>10</v>
      </c>
      <c r="Q5" s="23">
        <v>12</v>
      </c>
      <c r="R5" s="24">
        <v>17</v>
      </c>
      <c r="S5" s="45">
        <v>17</v>
      </c>
      <c r="T5" s="25">
        <v>36</v>
      </c>
      <c r="U5" s="43">
        <v>36</v>
      </c>
      <c r="V5" s="43">
        <v>36</v>
      </c>
      <c r="W5" s="20">
        <v>36</v>
      </c>
      <c r="X5">
        <v>1</v>
      </c>
      <c r="Y5" s="18">
        <v>11</v>
      </c>
      <c r="Z5" s="19">
        <v>5</v>
      </c>
      <c r="AA5" s="43">
        <v>19</v>
      </c>
      <c r="AB5" s="20">
        <v>13</v>
      </c>
      <c r="AC5" s="21">
        <v>15</v>
      </c>
      <c r="AD5" s="44">
        <v>15</v>
      </c>
      <c r="AE5" s="22">
        <v>3</v>
      </c>
      <c r="AF5" s="19">
        <v>30</v>
      </c>
      <c r="AG5" s="43">
        <v>36</v>
      </c>
      <c r="AH5" s="23">
        <v>21</v>
      </c>
      <c r="AI5" s="24">
        <v>9</v>
      </c>
      <c r="AJ5" s="45">
        <v>9</v>
      </c>
      <c r="AK5" s="25">
        <v>21</v>
      </c>
      <c r="AL5" s="26">
        <v>36</v>
      </c>
      <c r="AM5" s="46">
        <v>36</v>
      </c>
      <c r="AN5" s="23">
        <v>36</v>
      </c>
      <c r="AO5" s="24">
        <v>8</v>
      </c>
      <c r="AP5" s="45">
        <v>8</v>
      </c>
      <c r="AQ5" s="25">
        <v>36</v>
      </c>
      <c r="AR5" s="43">
        <v>29</v>
      </c>
      <c r="AS5" s="43">
        <v>29</v>
      </c>
      <c r="AT5" s="20">
        <v>8</v>
      </c>
      <c r="AV5" s="10">
        <f t="shared" si="3"/>
        <v>4</v>
      </c>
      <c r="AW5" t="s">
        <v>39</v>
      </c>
      <c r="AY5" s="1" t="s">
        <v>40</v>
      </c>
      <c r="AZ5" t="s">
        <v>41</v>
      </c>
      <c r="BA5" s="1"/>
      <c r="BG5" t="str">
        <f t="shared" si="2"/>
        <v>Personal Foul -  15 yards from end of play-  If on offense, from end of play and repeat down; no possession change on turnover</v>
      </c>
    </row>
    <row r="6" spans="1:59">
      <c r="A6">
        <f>+A5+1</f>
        <v>2</v>
      </c>
      <c r="B6" s="18">
        <v>12</v>
      </c>
      <c r="C6" s="19">
        <v>17</v>
      </c>
      <c r="D6" s="43">
        <v>2</v>
      </c>
      <c r="E6" s="20">
        <v>18</v>
      </c>
      <c r="F6" s="21">
        <v>22</v>
      </c>
      <c r="G6" s="44">
        <v>10</v>
      </c>
      <c r="H6" s="25">
        <v>10</v>
      </c>
      <c r="I6" s="19">
        <v>17</v>
      </c>
      <c r="J6" s="43">
        <v>20</v>
      </c>
      <c r="K6" s="20">
        <v>23</v>
      </c>
      <c r="L6" s="24">
        <v>12</v>
      </c>
      <c r="M6" s="45">
        <v>12</v>
      </c>
      <c r="N6" s="25">
        <v>10</v>
      </c>
      <c r="O6" s="26">
        <v>12</v>
      </c>
      <c r="P6" s="46">
        <v>12</v>
      </c>
      <c r="Q6" s="23">
        <v>10</v>
      </c>
      <c r="R6" s="24">
        <v>36</v>
      </c>
      <c r="S6" s="45">
        <v>10</v>
      </c>
      <c r="T6" s="25">
        <v>36</v>
      </c>
      <c r="U6" s="43">
        <v>36</v>
      </c>
      <c r="V6" s="43">
        <v>36</v>
      </c>
      <c r="W6" s="20">
        <v>36</v>
      </c>
      <c r="X6">
        <f>+X5+1</f>
        <v>2</v>
      </c>
      <c r="Y6" s="18">
        <v>12</v>
      </c>
      <c r="Z6" s="19">
        <v>8</v>
      </c>
      <c r="AA6" s="43">
        <v>13</v>
      </c>
      <c r="AB6" s="20">
        <v>8</v>
      </c>
      <c r="AC6" s="21">
        <v>24</v>
      </c>
      <c r="AD6" s="44">
        <v>15</v>
      </c>
      <c r="AE6" s="25">
        <v>23</v>
      </c>
      <c r="AF6" s="19">
        <v>36</v>
      </c>
      <c r="AG6" s="43">
        <v>30</v>
      </c>
      <c r="AH6" s="20">
        <v>36</v>
      </c>
      <c r="AI6" s="24">
        <v>24</v>
      </c>
      <c r="AJ6" s="45">
        <v>9</v>
      </c>
      <c r="AK6" s="25">
        <v>36</v>
      </c>
      <c r="AL6" s="26">
        <v>19</v>
      </c>
      <c r="AM6" s="46">
        <v>36</v>
      </c>
      <c r="AN6" s="23">
        <v>36</v>
      </c>
      <c r="AO6" s="24">
        <v>36</v>
      </c>
      <c r="AP6" s="45">
        <v>5</v>
      </c>
      <c r="AQ6" s="25">
        <v>36</v>
      </c>
      <c r="AR6" s="43">
        <v>36</v>
      </c>
      <c r="AS6" s="43">
        <v>1</v>
      </c>
      <c r="AT6" s="20">
        <v>8</v>
      </c>
      <c r="AV6" s="10">
        <f t="shared" si="3"/>
        <v>5</v>
      </c>
      <c r="AW6" t="s">
        <v>16</v>
      </c>
      <c r="AY6" s="1" t="s">
        <v>17</v>
      </c>
      <c r="AZ6" t="s">
        <v>42</v>
      </c>
      <c r="BG6" t="str">
        <f t="shared" si="2"/>
        <v>Defensive Holding-  5 yards and automatic first down-  Measured from Line - Enforce on Kickoff on successful extra points</v>
      </c>
    </row>
    <row r="7" spans="1:59">
      <c r="A7">
        <f t="shared" ref="A7:A40" si="4">+A6+1</f>
        <v>3</v>
      </c>
      <c r="B7" s="18">
        <v>13</v>
      </c>
      <c r="C7" s="19">
        <v>16</v>
      </c>
      <c r="D7" s="43">
        <v>10</v>
      </c>
      <c r="E7" s="20">
        <v>2</v>
      </c>
      <c r="F7" s="21">
        <v>10</v>
      </c>
      <c r="G7" s="44">
        <v>10</v>
      </c>
      <c r="H7" s="22">
        <v>22</v>
      </c>
      <c r="I7" s="19">
        <v>17</v>
      </c>
      <c r="J7" s="43">
        <v>17</v>
      </c>
      <c r="K7" s="20">
        <v>20</v>
      </c>
      <c r="L7" s="24">
        <v>12</v>
      </c>
      <c r="M7" s="45">
        <v>10</v>
      </c>
      <c r="N7" s="25">
        <v>12</v>
      </c>
      <c r="O7" s="26">
        <v>32</v>
      </c>
      <c r="P7" s="46">
        <v>10</v>
      </c>
      <c r="Q7" s="23">
        <v>12</v>
      </c>
      <c r="R7" s="24">
        <v>36</v>
      </c>
      <c r="S7" s="45">
        <v>21</v>
      </c>
      <c r="T7" s="25">
        <v>36</v>
      </c>
      <c r="U7" s="43">
        <v>36</v>
      </c>
      <c r="V7" s="43">
        <v>36</v>
      </c>
      <c r="W7" s="20">
        <v>36</v>
      </c>
      <c r="X7">
        <f t="shared" ref="X7:X40" si="5">+X6+1</f>
        <v>3</v>
      </c>
      <c r="Y7" s="18">
        <v>13</v>
      </c>
      <c r="Z7" s="19">
        <v>8</v>
      </c>
      <c r="AA7" s="43">
        <v>8</v>
      </c>
      <c r="AB7" s="20">
        <v>17</v>
      </c>
      <c r="AC7" s="21">
        <v>21</v>
      </c>
      <c r="AD7" s="44">
        <v>4</v>
      </c>
      <c r="AE7" s="22">
        <v>15</v>
      </c>
      <c r="AF7" s="19">
        <v>36</v>
      </c>
      <c r="AG7" s="43">
        <v>36</v>
      </c>
      <c r="AH7" s="20">
        <v>36</v>
      </c>
      <c r="AI7" s="24">
        <v>36</v>
      </c>
      <c r="AJ7" s="45">
        <v>36</v>
      </c>
      <c r="AK7" s="25">
        <v>9</v>
      </c>
      <c r="AL7" s="26">
        <v>36</v>
      </c>
      <c r="AM7" s="46">
        <v>19</v>
      </c>
      <c r="AN7" s="23">
        <v>36</v>
      </c>
      <c r="AO7" s="24">
        <v>8</v>
      </c>
      <c r="AP7" s="45">
        <v>30</v>
      </c>
      <c r="AQ7" s="25">
        <v>36</v>
      </c>
      <c r="AR7" s="43">
        <v>8</v>
      </c>
      <c r="AS7" s="43">
        <v>36</v>
      </c>
      <c r="AT7" s="20">
        <v>29</v>
      </c>
      <c r="AV7" s="10">
        <f t="shared" si="3"/>
        <v>6</v>
      </c>
      <c r="AW7" t="s">
        <v>43</v>
      </c>
      <c r="AY7" s="1" t="s">
        <v>17</v>
      </c>
      <c r="AZ7" t="s">
        <v>29</v>
      </c>
      <c r="BG7" t="str">
        <f t="shared" si="2"/>
        <v>Illegal Contact-  5 yards and automatic first down-  Measured from Line</v>
      </c>
    </row>
    <row r="8" spans="1:59">
      <c r="A8">
        <f t="shared" si="4"/>
        <v>4</v>
      </c>
      <c r="B8" s="18">
        <v>14</v>
      </c>
      <c r="C8" s="19">
        <v>17</v>
      </c>
      <c r="D8" s="43">
        <v>10</v>
      </c>
      <c r="E8" s="20">
        <v>2</v>
      </c>
      <c r="F8" s="21">
        <v>10</v>
      </c>
      <c r="G8" s="44">
        <v>16</v>
      </c>
      <c r="H8" s="22">
        <v>10</v>
      </c>
      <c r="I8" s="19">
        <v>20</v>
      </c>
      <c r="J8" s="43">
        <v>10</v>
      </c>
      <c r="K8" s="20">
        <v>17</v>
      </c>
      <c r="L8" s="24">
        <v>10</v>
      </c>
      <c r="M8" s="45">
        <v>12</v>
      </c>
      <c r="N8" s="25">
        <v>12</v>
      </c>
      <c r="O8" s="26">
        <v>18</v>
      </c>
      <c r="P8" s="46">
        <v>10</v>
      </c>
      <c r="Q8" s="23">
        <v>10</v>
      </c>
      <c r="R8" s="24">
        <v>36</v>
      </c>
      <c r="S8" s="45">
        <v>4</v>
      </c>
      <c r="T8" s="25">
        <v>10</v>
      </c>
      <c r="U8" s="43">
        <v>36</v>
      </c>
      <c r="V8" s="43">
        <v>36</v>
      </c>
      <c r="W8" s="20">
        <v>36</v>
      </c>
      <c r="X8">
        <f t="shared" si="5"/>
        <v>4</v>
      </c>
      <c r="Y8" s="18">
        <v>14</v>
      </c>
      <c r="Z8" s="19">
        <v>21</v>
      </c>
      <c r="AA8" s="43">
        <v>8</v>
      </c>
      <c r="AB8" s="20">
        <v>7</v>
      </c>
      <c r="AC8" s="21">
        <v>4</v>
      </c>
      <c r="AD8" s="44">
        <v>15</v>
      </c>
      <c r="AE8" s="22">
        <v>15</v>
      </c>
      <c r="AF8" s="19">
        <v>36</v>
      </c>
      <c r="AG8" s="43">
        <v>13</v>
      </c>
      <c r="AH8" s="20">
        <v>36</v>
      </c>
      <c r="AI8" s="24">
        <v>19</v>
      </c>
      <c r="AJ8" s="45">
        <v>19</v>
      </c>
      <c r="AK8" s="25">
        <v>9</v>
      </c>
      <c r="AL8" s="26">
        <v>36</v>
      </c>
      <c r="AM8" s="46">
        <v>19</v>
      </c>
      <c r="AN8" s="23">
        <v>36</v>
      </c>
      <c r="AO8" s="24">
        <v>36</v>
      </c>
      <c r="AP8" s="45">
        <v>8</v>
      </c>
      <c r="AQ8" s="25">
        <v>8</v>
      </c>
      <c r="AR8" s="43">
        <v>29</v>
      </c>
      <c r="AS8" s="43">
        <v>29</v>
      </c>
      <c r="AT8" s="20">
        <v>36</v>
      </c>
      <c r="AV8" s="10">
        <f t="shared" si="3"/>
        <v>7</v>
      </c>
      <c r="AW8" t="s">
        <v>44</v>
      </c>
      <c r="AY8" s="1" t="s">
        <v>45</v>
      </c>
      <c r="AZ8" t="s">
        <v>46</v>
      </c>
      <c r="BA8" s="1"/>
      <c r="BG8" t="str">
        <f t="shared" si="2"/>
        <v>Incidental Face Mask-  5 yards from line or end of gain-  Down stays the same; bring back to line of scrimmage if on sack</v>
      </c>
    </row>
    <row r="9" spans="1:59">
      <c r="A9">
        <f t="shared" si="4"/>
        <v>5</v>
      </c>
      <c r="B9" s="18">
        <v>15</v>
      </c>
      <c r="C9" s="19">
        <v>27</v>
      </c>
      <c r="D9" s="43">
        <v>2</v>
      </c>
      <c r="E9" s="20">
        <v>10</v>
      </c>
      <c r="F9" s="21">
        <v>25</v>
      </c>
      <c r="G9" s="44">
        <v>10</v>
      </c>
      <c r="H9" s="22">
        <v>2</v>
      </c>
      <c r="I9" s="19">
        <v>10</v>
      </c>
      <c r="J9" s="43">
        <v>17</v>
      </c>
      <c r="K9" s="20">
        <v>20</v>
      </c>
      <c r="L9" s="24">
        <v>10</v>
      </c>
      <c r="M9" s="45">
        <v>10</v>
      </c>
      <c r="N9" s="25">
        <v>21</v>
      </c>
      <c r="O9" s="26">
        <v>10</v>
      </c>
      <c r="P9" s="46">
        <v>12</v>
      </c>
      <c r="Q9" s="23">
        <v>12</v>
      </c>
      <c r="R9" s="24">
        <v>36</v>
      </c>
      <c r="S9" s="45">
        <v>10</v>
      </c>
      <c r="T9" s="25">
        <v>10</v>
      </c>
      <c r="U9" s="43">
        <v>36</v>
      </c>
      <c r="V9" s="43">
        <v>36</v>
      </c>
      <c r="W9" s="20">
        <v>36</v>
      </c>
      <c r="X9">
        <f t="shared" si="5"/>
        <v>5</v>
      </c>
      <c r="Y9" s="18">
        <v>15</v>
      </c>
      <c r="Z9" s="19">
        <v>8</v>
      </c>
      <c r="AA9" s="43">
        <v>13</v>
      </c>
      <c r="AB9" s="20">
        <v>8</v>
      </c>
      <c r="AC9" s="21">
        <v>21</v>
      </c>
      <c r="AD9" s="44">
        <v>5</v>
      </c>
      <c r="AE9" s="22">
        <v>19</v>
      </c>
      <c r="AF9" s="19">
        <v>36</v>
      </c>
      <c r="AG9" s="43">
        <v>36</v>
      </c>
      <c r="AH9" s="20">
        <v>23</v>
      </c>
      <c r="AI9" s="24">
        <v>36</v>
      </c>
      <c r="AJ9" s="45">
        <v>21</v>
      </c>
      <c r="AK9" s="25">
        <v>36</v>
      </c>
      <c r="AL9" s="26">
        <v>36</v>
      </c>
      <c r="AM9" s="46">
        <v>4</v>
      </c>
      <c r="AN9" s="23">
        <v>36</v>
      </c>
      <c r="AO9" s="24">
        <v>14</v>
      </c>
      <c r="AP9" s="45">
        <v>5</v>
      </c>
      <c r="AQ9" s="25">
        <v>8</v>
      </c>
      <c r="AR9" s="43">
        <v>8</v>
      </c>
      <c r="AS9" s="43">
        <v>36</v>
      </c>
      <c r="AT9" s="20">
        <v>36</v>
      </c>
      <c r="AV9" s="10">
        <f t="shared" si="3"/>
        <v>8</v>
      </c>
      <c r="AW9" t="s">
        <v>47</v>
      </c>
      <c r="AY9" s="1" t="s">
        <v>35</v>
      </c>
      <c r="AZ9" t="s">
        <v>42</v>
      </c>
      <c r="BA9" s="1"/>
      <c r="BG9" t="str">
        <f t="shared" si="2"/>
        <v>Defensive Offsides-  5 yard penalty-  Measured from Line - Enforce on Kickoff on successful extra points</v>
      </c>
    </row>
    <row r="10" spans="1:59">
      <c r="A10">
        <f t="shared" si="4"/>
        <v>6</v>
      </c>
      <c r="B10" s="18">
        <v>16</v>
      </c>
      <c r="C10" s="19">
        <v>10</v>
      </c>
      <c r="D10" s="43">
        <v>10</v>
      </c>
      <c r="E10" s="20">
        <v>10</v>
      </c>
      <c r="F10" s="21">
        <v>21</v>
      </c>
      <c r="G10" s="44">
        <v>23</v>
      </c>
      <c r="H10" s="22">
        <v>2</v>
      </c>
      <c r="I10" s="19">
        <v>20</v>
      </c>
      <c r="J10" s="43">
        <v>17</v>
      </c>
      <c r="K10" s="20">
        <v>20</v>
      </c>
      <c r="L10" s="24">
        <v>12</v>
      </c>
      <c r="M10" s="45">
        <v>10</v>
      </c>
      <c r="N10" s="25">
        <v>28</v>
      </c>
      <c r="O10" s="26">
        <v>12</v>
      </c>
      <c r="P10" s="46">
        <v>10</v>
      </c>
      <c r="Q10" s="23">
        <v>10</v>
      </c>
      <c r="R10" s="24">
        <v>10</v>
      </c>
      <c r="S10" s="45">
        <v>36</v>
      </c>
      <c r="T10" s="25">
        <v>36</v>
      </c>
      <c r="U10" s="43">
        <v>36</v>
      </c>
      <c r="V10" s="43">
        <v>36</v>
      </c>
      <c r="W10" s="20">
        <v>36</v>
      </c>
      <c r="X10">
        <f t="shared" si="5"/>
        <v>6</v>
      </c>
      <c r="Y10" s="18">
        <v>16</v>
      </c>
      <c r="Z10" s="19">
        <v>8</v>
      </c>
      <c r="AA10" s="43">
        <v>8</v>
      </c>
      <c r="AB10" s="20">
        <v>4</v>
      </c>
      <c r="AC10" s="21">
        <v>1</v>
      </c>
      <c r="AD10" s="44">
        <v>8</v>
      </c>
      <c r="AE10" s="22">
        <v>15</v>
      </c>
      <c r="AF10" s="19">
        <v>13</v>
      </c>
      <c r="AG10" s="43">
        <v>36</v>
      </c>
      <c r="AH10" s="20">
        <v>36</v>
      </c>
      <c r="AI10" s="24">
        <v>1</v>
      </c>
      <c r="AJ10" s="45">
        <v>1</v>
      </c>
      <c r="AK10" s="25">
        <v>36</v>
      </c>
      <c r="AL10" s="26">
        <v>4</v>
      </c>
      <c r="AM10" s="46">
        <v>36</v>
      </c>
      <c r="AN10" s="23">
        <v>36</v>
      </c>
      <c r="AO10" s="24">
        <v>5</v>
      </c>
      <c r="AP10" s="45">
        <v>8</v>
      </c>
      <c r="AQ10" s="25">
        <v>36</v>
      </c>
      <c r="AR10" s="43">
        <v>29</v>
      </c>
      <c r="AS10" s="43">
        <v>29</v>
      </c>
      <c r="AT10" s="20">
        <v>8</v>
      </c>
      <c r="AV10" s="10">
        <f t="shared" si="3"/>
        <v>9</v>
      </c>
      <c r="AW10" t="s">
        <v>22</v>
      </c>
      <c r="AY10" s="1" t="s">
        <v>48</v>
      </c>
      <c r="AZ10" t="s">
        <v>49</v>
      </c>
      <c r="BG10" t="str">
        <f t="shared" si="2"/>
        <v>Fair Catch Interference-  15 yards from spot of catch-  Ignore any return (credit returner with fair catch)</v>
      </c>
    </row>
    <row r="11" spans="1:59">
      <c r="A11">
        <f t="shared" si="4"/>
        <v>7</v>
      </c>
      <c r="B11" s="18">
        <v>21</v>
      </c>
      <c r="C11" s="19">
        <v>2</v>
      </c>
      <c r="D11" s="43">
        <v>10</v>
      </c>
      <c r="E11" s="20">
        <v>10</v>
      </c>
      <c r="F11" s="21">
        <v>10</v>
      </c>
      <c r="G11" s="44">
        <v>11</v>
      </c>
      <c r="H11" s="22">
        <v>2</v>
      </c>
      <c r="I11" s="19">
        <v>27</v>
      </c>
      <c r="J11" s="43">
        <v>27</v>
      </c>
      <c r="K11" s="20">
        <v>17</v>
      </c>
      <c r="L11" s="24">
        <v>11</v>
      </c>
      <c r="M11" s="45">
        <v>12</v>
      </c>
      <c r="N11" s="25">
        <v>28</v>
      </c>
      <c r="O11" s="26">
        <v>11</v>
      </c>
      <c r="P11" s="46">
        <v>10</v>
      </c>
      <c r="Q11" s="23">
        <v>32</v>
      </c>
      <c r="R11" s="24">
        <v>16</v>
      </c>
      <c r="S11" s="45">
        <v>36</v>
      </c>
      <c r="T11" s="25">
        <v>4</v>
      </c>
      <c r="U11" s="43">
        <v>36</v>
      </c>
      <c r="V11" s="43">
        <v>36</v>
      </c>
      <c r="W11" s="20">
        <v>36</v>
      </c>
      <c r="X11">
        <f t="shared" si="5"/>
        <v>7</v>
      </c>
      <c r="Y11" s="18">
        <v>21</v>
      </c>
      <c r="Z11" s="19">
        <v>21</v>
      </c>
      <c r="AA11" s="43">
        <v>7</v>
      </c>
      <c r="AB11" s="20">
        <v>8</v>
      </c>
      <c r="AC11" s="21">
        <v>15</v>
      </c>
      <c r="AD11" s="44">
        <v>13</v>
      </c>
      <c r="AE11" s="22">
        <v>8</v>
      </c>
      <c r="AF11" s="19">
        <v>36</v>
      </c>
      <c r="AG11" s="43">
        <v>30</v>
      </c>
      <c r="AH11" s="20">
        <v>36</v>
      </c>
      <c r="AI11" s="24">
        <v>7</v>
      </c>
      <c r="AJ11" s="45">
        <v>9</v>
      </c>
      <c r="AK11" s="25">
        <v>4</v>
      </c>
      <c r="AL11" s="26">
        <v>7</v>
      </c>
      <c r="AM11" s="46">
        <v>19</v>
      </c>
      <c r="AN11" s="23">
        <v>19</v>
      </c>
      <c r="AO11" s="24">
        <v>30</v>
      </c>
      <c r="AP11" s="45">
        <v>8</v>
      </c>
      <c r="AQ11" s="25">
        <v>14</v>
      </c>
      <c r="AR11" s="43">
        <v>36</v>
      </c>
      <c r="AS11" s="43">
        <v>8</v>
      </c>
      <c r="AT11" s="20">
        <v>36</v>
      </c>
      <c r="AV11" s="10">
        <f t="shared" si="3"/>
        <v>10</v>
      </c>
      <c r="AW11" t="s">
        <v>50</v>
      </c>
      <c r="AY11" s="1" t="s">
        <v>51</v>
      </c>
      <c r="AZ11" s="4" t="s">
        <v>52</v>
      </c>
      <c r="BA11" s="1"/>
      <c r="BG11" t="str">
        <f t="shared" si="2"/>
        <v>Offensive Holding/Illegal Use of Hands-  10 yards from line (from spot on returns)-  Measured from 15-yards ahead of catch on kickoff returns</v>
      </c>
    </row>
    <row r="12" spans="1:59">
      <c r="A12">
        <f t="shared" si="4"/>
        <v>8</v>
      </c>
      <c r="B12" s="18">
        <v>22</v>
      </c>
      <c r="C12" s="19">
        <v>10</v>
      </c>
      <c r="D12" s="43">
        <v>2</v>
      </c>
      <c r="E12" s="20">
        <v>16</v>
      </c>
      <c r="F12" s="21">
        <v>2</v>
      </c>
      <c r="G12" s="44">
        <v>2</v>
      </c>
      <c r="H12" s="22">
        <v>2</v>
      </c>
      <c r="I12" s="19">
        <v>20</v>
      </c>
      <c r="J12" s="43">
        <v>20</v>
      </c>
      <c r="K12" s="20">
        <v>17</v>
      </c>
      <c r="L12" s="24">
        <v>4</v>
      </c>
      <c r="M12" s="45">
        <v>12</v>
      </c>
      <c r="N12" s="25">
        <v>12</v>
      </c>
      <c r="O12" s="26">
        <v>10</v>
      </c>
      <c r="P12" s="46">
        <v>10</v>
      </c>
      <c r="Q12" s="23">
        <v>10</v>
      </c>
      <c r="R12" s="24">
        <v>36</v>
      </c>
      <c r="S12" s="45">
        <v>16</v>
      </c>
      <c r="T12" s="25">
        <v>36</v>
      </c>
      <c r="U12" s="43">
        <v>36</v>
      </c>
      <c r="V12" s="43">
        <v>36</v>
      </c>
      <c r="W12" s="20">
        <v>36</v>
      </c>
      <c r="X12">
        <f t="shared" si="5"/>
        <v>8</v>
      </c>
      <c r="Y12" s="18">
        <v>22</v>
      </c>
      <c r="Z12" s="19">
        <v>13</v>
      </c>
      <c r="AA12" s="43">
        <v>13</v>
      </c>
      <c r="AB12" s="20">
        <v>8</v>
      </c>
      <c r="AC12" s="21">
        <v>6</v>
      </c>
      <c r="AD12" s="44">
        <v>15</v>
      </c>
      <c r="AE12" s="22">
        <v>5</v>
      </c>
      <c r="AF12" s="19">
        <v>36</v>
      </c>
      <c r="AG12" s="43">
        <v>14</v>
      </c>
      <c r="AH12" s="20">
        <v>36</v>
      </c>
      <c r="AI12" s="24">
        <v>36</v>
      </c>
      <c r="AJ12" s="45">
        <v>4</v>
      </c>
      <c r="AK12" s="25">
        <v>19</v>
      </c>
      <c r="AL12" s="26">
        <v>4</v>
      </c>
      <c r="AM12" s="46">
        <v>4</v>
      </c>
      <c r="AN12" s="23">
        <v>36</v>
      </c>
      <c r="AO12" s="24">
        <v>36</v>
      </c>
      <c r="AP12" s="45">
        <v>8</v>
      </c>
      <c r="AQ12" s="25">
        <v>23</v>
      </c>
      <c r="AR12" s="43">
        <v>29</v>
      </c>
      <c r="AS12" s="43">
        <v>29</v>
      </c>
      <c r="AT12" s="20">
        <v>8</v>
      </c>
      <c r="AV12" s="10">
        <f t="shared" si="3"/>
        <v>11</v>
      </c>
      <c r="AW12" t="s">
        <v>53</v>
      </c>
      <c r="AY12" s="1" t="s">
        <v>54</v>
      </c>
      <c r="AZ12" s="4" t="s">
        <v>52</v>
      </c>
      <c r="BA12" s="1"/>
      <c r="BG12" t="str">
        <f t="shared" si="2"/>
        <v>Illegal Block (Clipping/Crackback)-  15 yards from line (from spot on returns)-  Measured from 15-yards ahead of catch on kickoff returns</v>
      </c>
    </row>
    <row r="13" spans="1:59">
      <c r="A13">
        <f t="shared" si="4"/>
        <v>9</v>
      </c>
      <c r="B13" s="18">
        <v>23</v>
      </c>
      <c r="C13" s="19">
        <v>21</v>
      </c>
      <c r="D13" s="43">
        <v>10</v>
      </c>
      <c r="E13" s="20">
        <v>2</v>
      </c>
      <c r="F13" s="21">
        <v>2</v>
      </c>
      <c r="G13" s="44">
        <v>10</v>
      </c>
      <c r="H13" s="22">
        <v>12</v>
      </c>
      <c r="I13" s="19">
        <v>10</v>
      </c>
      <c r="J13" s="43">
        <v>10</v>
      </c>
      <c r="K13" s="20">
        <v>10</v>
      </c>
      <c r="L13" s="24">
        <v>12</v>
      </c>
      <c r="M13" s="45">
        <v>10</v>
      </c>
      <c r="N13" s="25">
        <v>10</v>
      </c>
      <c r="O13" s="26">
        <v>10</v>
      </c>
      <c r="P13" s="46">
        <v>12</v>
      </c>
      <c r="Q13" s="23">
        <v>1</v>
      </c>
      <c r="R13" s="24">
        <v>10</v>
      </c>
      <c r="S13" s="45">
        <v>10</v>
      </c>
      <c r="T13" s="25">
        <v>36</v>
      </c>
      <c r="U13" s="43">
        <v>36</v>
      </c>
      <c r="V13" s="43">
        <v>36</v>
      </c>
      <c r="W13" s="20">
        <v>36</v>
      </c>
      <c r="X13">
        <f t="shared" si="5"/>
        <v>9</v>
      </c>
      <c r="Y13" s="18">
        <v>23</v>
      </c>
      <c r="Z13" s="19">
        <v>8</v>
      </c>
      <c r="AA13" s="43">
        <v>8</v>
      </c>
      <c r="AB13" s="20">
        <v>8</v>
      </c>
      <c r="AC13" s="21">
        <v>8</v>
      </c>
      <c r="AD13" s="44">
        <v>8</v>
      </c>
      <c r="AE13" s="22">
        <v>15</v>
      </c>
      <c r="AF13" s="19">
        <v>36</v>
      </c>
      <c r="AG13" s="43">
        <v>36</v>
      </c>
      <c r="AH13" s="20">
        <v>36</v>
      </c>
      <c r="AI13" s="24">
        <v>7</v>
      </c>
      <c r="AJ13" s="45">
        <v>21</v>
      </c>
      <c r="AK13" s="25">
        <v>36</v>
      </c>
      <c r="AL13" s="26">
        <v>36</v>
      </c>
      <c r="AM13" s="46">
        <v>36</v>
      </c>
      <c r="AN13" s="23">
        <v>4</v>
      </c>
      <c r="AO13" s="24">
        <v>1</v>
      </c>
      <c r="AP13" s="45">
        <v>36</v>
      </c>
      <c r="AQ13" s="25">
        <v>8</v>
      </c>
      <c r="AR13" s="43">
        <v>36</v>
      </c>
      <c r="AS13" s="43">
        <v>36</v>
      </c>
      <c r="AT13" s="20">
        <v>29</v>
      </c>
      <c r="AV13" s="10">
        <f t="shared" si="3"/>
        <v>12</v>
      </c>
      <c r="AW13" t="s">
        <v>55</v>
      </c>
      <c r="AY13" s="1" t="s">
        <v>51</v>
      </c>
      <c r="AZ13" s="4" t="s">
        <v>52</v>
      </c>
      <c r="BA13" s="1"/>
      <c r="BG13" t="str">
        <f t="shared" si="2"/>
        <v>Illegal Block in Back-  10 yards from line (from spot on returns)-  Measured from 15-yards ahead of catch on kickoff returns</v>
      </c>
    </row>
    <row r="14" spans="1:59">
      <c r="A14">
        <f t="shared" si="4"/>
        <v>10</v>
      </c>
      <c r="B14" s="18">
        <v>24</v>
      </c>
      <c r="C14" s="19">
        <v>16</v>
      </c>
      <c r="D14" s="43">
        <v>10</v>
      </c>
      <c r="E14" s="20">
        <v>2</v>
      </c>
      <c r="F14" s="21">
        <v>2</v>
      </c>
      <c r="G14" s="44">
        <v>2</v>
      </c>
      <c r="H14" s="22">
        <v>10</v>
      </c>
      <c r="I14" s="19">
        <v>27</v>
      </c>
      <c r="J14" s="43">
        <v>20</v>
      </c>
      <c r="K14" s="20">
        <v>17</v>
      </c>
      <c r="L14" s="24">
        <v>12</v>
      </c>
      <c r="M14" s="45">
        <v>11</v>
      </c>
      <c r="N14" s="25">
        <v>12</v>
      </c>
      <c r="O14" s="26">
        <v>10</v>
      </c>
      <c r="P14" s="46">
        <v>12</v>
      </c>
      <c r="Q14" s="23">
        <v>10</v>
      </c>
      <c r="R14" s="24">
        <v>36</v>
      </c>
      <c r="S14" s="45">
        <v>2</v>
      </c>
      <c r="T14" s="25">
        <v>2</v>
      </c>
      <c r="U14" s="43">
        <v>36</v>
      </c>
      <c r="V14" s="43">
        <v>36</v>
      </c>
      <c r="W14" s="20">
        <v>36</v>
      </c>
      <c r="X14">
        <f t="shared" si="5"/>
        <v>10</v>
      </c>
      <c r="Y14" s="18">
        <v>24</v>
      </c>
      <c r="Z14" s="19">
        <v>13</v>
      </c>
      <c r="AA14" s="43">
        <v>4</v>
      </c>
      <c r="AB14" s="20">
        <v>8</v>
      </c>
      <c r="AC14" s="21">
        <v>15</v>
      </c>
      <c r="AD14" s="44">
        <v>6</v>
      </c>
      <c r="AE14" s="22">
        <v>24</v>
      </c>
      <c r="AF14" s="19">
        <v>36</v>
      </c>
      <c r="AG14" s="43">
        <v>8</v>
      </c>
      <c r="AH14" s="20">
        <v>36</v>
      </c>
      <c r="AI14" s="24">
        <v>36</v>
      </c>
      <c r="AJ14" s="45">
        <v>7</v>
      </c>
      <c r="AK14" s="25">
        <v>19</v>
      </c>
      <c r="AL14" s="26">
        <v>36</v>
      </c>
      <c r="AM14" s="46">
        <v>7</v>
      </c>
      <c r="AN14" s="23">
        <v>4</v>
      </c>
      <c r="AO14" s="24">
        <v>14</v>
      </c>
      <c r="AP14" s="45">
        <v>1</v>
      </c>
      <c r="AQ14" s="25">
        <v>30</v>
      </c>
      <c r="AR14" s="43">
        <v>29</v>
      </c>
      <c r="AS14" s="43">
        <v>1</v>
      </c>
      <c r="AT14" s="20">
        <v>29</v>
      </c>
      <c r="AV14" s="10">
        <f t="shared" si="3"/>
        <v>13</v>
      </c>
      <c r="AW14" t="s">
        <v>56</v>
      </c>
      <c r="AY14" s="1" t="s">
        <v>35</v>
      </c>
      <c r="AZ14" t="s">
        <v>36</v>
      </c>
      <c r="BA14" s="1"/>
      <c r="BG14" t="str">
        <f t="shared" si="2"/>
        <v>Encroachment-  5 yard penalty-  Measured from Line - Dead Ball Foul</v>
      </c>
    </row>
    <row r="15" spans="1:59">
      <c r="A15">
        <f t="shared" si="4"/>
        <v>11</v>
      </c>
      <c r="B15" s="18">
        <v>25</v>
      </c>
      <c r="C15" s="19">
        <v>16</v>
      </c>
      <c r="D15" s="43">
        <v>4</v>
      </c>
      <c r="E15" s="20">
        <v>10</v>
      </c>
      <c r="F15" s="21">
        <v>16</v>
      </c>
      <c r="G15" s="44">
        <v>2</v>
      </c>
      <c r="H15" s="22">
        <v>10</v>
      </c>
      <c r="I15" s="19">
        <v>20</v>
      </c>
      <c r="J15" s="43">
        <v>17</v>
      </c>
      <c r="K15" s="20">
        <v>20</v>
      </c>
      <c r="L15" s="24">
        <v>10</v>
      </c>
      <c r="M15" s="45">
        <v>10</v>
      </c>
      <c r="N15" s="25">
        <v>12</v>
      </c>
      <c r="O15" s="26">
        <v>10</v>
      </c>
      <c r="P15" s="46">
        <v>10</v>
      </c>
      <c r="Q15" s="23">
        <v>12</v>
      </c>
      <c r="R15" s="24">
        <v>2</v>
      </c>
      <c r="S15" s="45">
        <v>36</v>
      </c>
      <c r="T15" s="25">
        <v>10</v>
      </c>
      <c r="U15" s="43">
        <v>36</v>
      </c>
      <c r="V15" s="43">
        <v>36</v>
      </c>
      <c r="W15" s="20">
        <v>36</v>
      </c>
      <c r="X15">
        <f t="shared" si="5"/>
        <v>11</v>
      </c>
      <c r="Y15" s="18">
        <v>25</v>
      </c>
      <c r="Z15" s="19">
        <v>8</v>
      </c>
      <c r="AA15" s="43">
        <v>8</v>
      </c>
      <c r="AB15" s="20">
        <v>21</v>
      </c>
      <c r="AC15" s="21">
        <v>15</v>
      </c>
      <c r="AD15" s="44">
        <v>6</v>
      </c>
      <c r="AE15" s="22">
        <v>33</v>
      </c>
      <c r="AF15" s="19">
        <v>8</v>
      </c>
      <c r="AG15" s="43">
        <v>36</v>
      </c>
      <c r="AH15" s="20">
        <v>36</v>
      </c>
      <c r="AI15" s="24">
        <v>9</v>
      </c>
      <c r="AJ15" s="45">
        <v>19</v>
      </c>
      <c r="AK15" s="25">
        <v>7</v>
      </c>
      <c r="AL15" s="26">
        <v>36</v>
      </c>
      <c r="AM15" s="46">
        <v>4</v>
      </c>
      <c r="AN15" s="23">
        <v>21</v>
      </c>
      <c r="AO15" s="24">
        <v>30</v>
      </c>
      <c r="AP15" s="45">
        <v>5</v>
      </c>
      <c r="AQ15" s="25">
        <v>36</v>
      </c>
      <c r="AR15" s="43">
        <v>8</v>
      </c>
      <c r="AS15" s="43">
        <v>36</v>
      </c>
      <c r="AT15" s="20">
        <v>29</v>
      </c>
      <c r="AV15" s="10">
        <f t="shared" si="3"/>
        <v>14</v>
      </c>
      <c r="AW15" t="s">
        <v>21</v>
      </c>
      <c r="AY15" s="1" t="s">
        <v>18</v>
      </c>
      <c r="AZ15" t="s">
        <v>42</v>
      </c>
      <c r="BA15" s="1"/>
      <c r="BG15" t="str">
        <f t="shared" si="2"/>
        <v>Roughing the Kicker-  15 yards and automatic first down-  Measured from Line - Enforce on Kickoff on successful extra points</v>
      </c>
    </row>
    <row r="16" spans="1:59">
      <c r="A16">
        <f t="shared" si="4"/>
        <v>12</v>
      </c>
      <c r="B16" s="18">
        <v>26</v>
      </c>
      <c r="C16" s="19">
        <v>10</v>
      </c>
      <c r="D16" s="43">
        <v>10</v>
      </c>
      <c r="E16" s="20">
        <v>10</v>
      </c>
      <c r="F16" s="21">
        <v>10</v>
      </c>
      <c r="G16" s="44">
        <v>2</v>
      </c>
      <c r="H16" s="22">
        <v>17</v>
      </c>
      <c r="I16" s="19">
        <v>16</v>
      </c>
      <c r="J16" s="43">
        <v>17</v>
      </c>
      <c r="K16" s="20">
        <v>17</v>
      </c>
      <c r="L16" s="24">
        <v>12</v>
      </c>
      <c r="M16" s="45">
        <v>11</v>
      </c>
      <c r="N16" s="25">
        <v>12</v>
      </c>
      <c r="O16" s="26">
        <v>12</v>
      </c>
      <c r="P16" s="46">
        <v>18</v>
      </c>
      <c r="Q16" s="23">
        <v>10</v>
      </c>
      <c r="R16" s="24">
        <v>36</v>
      </c>
      <c r="S16" s="45">
        <v>10</v>
      </c>
      <c r="T16" s="25">
        <v>36</v>
      </c>
      <c r="U16" s="43">
        <v>36</v>
      </c>
      <c r="V16" s="43">
        <v>36</v>
      </c>
      <c r="W16" s="20">
        <v>36</v>
      </c>
      <c r="X16">
        <f t="shared" si="5"/>
        <v>12</v>
      </c>
      <c r="Y16" s="18">
        <v>26</v>
      </c>
      <c r="Z16" s="19">
        <v>8</v>
      </c>
      <c r="AA16" s="43">
        <v>4</v>
      </c>
      <c r="AB16" s="20">
        <v>8</v>
      </c>
      <c r="AC16" s="21">
        <v>4</v>
      </c>
      <c r="AD16" s="44">
        <v>5</v>
      </c>
      <c r="AE16" s="22">
        <v>15</v>
      </c>
      <c r="AF16" s="19">
        <v>36</v>
      </c>
      <c r="AG16" s="43">
        <v>14</v>
      </c>
      <c r="AH16" s="20">
        <v>36</v>
      </c>
      <c r="AI16" s="24">
        <v>21</v>
      </c>
      <c r="AJ16" s="45">
        <v>4</v>
      </c>
      <c r="AK16" s="25">
        <v>36</v>
      </c>
      <c r="AL16" s="26">
        <v>4</v>
      </c>
      <c r="AM16" s="46">
        <v>21</v>
      </c>
      <c r="AN16" s="23">
        <v>36</v>
      </c>
      <c r="AO16" s="24">
        <v>13</v>
      </c>
      <c r="AP16" s="45">
        <v>8</v>
      </c>
      <c r="AQ16" s="25">
        <v>36</v>
      </c>
      <c r="AR16" s="43">
        <v>36</v>
      </c>
      <c r="AS16" s="43">
        <v>29</v>
      </c>
      <c r="AT16" s="20">
        <v>8</v>
      </c>
      <c r="AV16" s="10">
        <f t="shared" si="3"/>
        <v>15</v>
      </c>
      <c r="AW16" t="s">
        <v>57</v>
      </c>
      <c r="AY16" s="1" t="s">
        <v>58</v>
      </c>
      <c r="AZ16" t="s">
        <v>59</v>
      </c>
      <c r="BG16" t="str">
        <f t="shared" si="2"/>
        <v>Defensive Pass Interference -  Spot foul - Automatic First Down-  Penalty MUST be accepted (if completed pass use completion yardage to determine spot)</v>
      </c>
    </row>
    <row r="17" spans="1:59">
      <c r="A17">
        <f t="shared" si="4"/>
        <v>13</v>
      </c>
      <c r="B17" s="18">
        <v>31</v>
      </c>
      <c r="C17" s="19">
        <v>2</v>
      </c>
      <c r="D17" s="43">
        <v>10</v>
      </c>
      <c r="E17" s="20">
        <v>2</v>
      </c>
      <c r="F17" s="21">
        <v>2</v>
      </c>
      <c r="G17" s="44">
        <v>2</v>
      </c>
      <c r="H17" s="22">
        <v>16</v>
      </c>
      <c r="I17" s="19">
        <v>20</v>
      </c>
      <c r="J17" s="43">
        <v>2</v>
      </c>
      <c r="K17" s="20">
        <v>17</v>
      </c>
      <c r="L17" s="24">
        <v>12</v>
      </c>
      <c r="M17" s="45">
        <v>1</v>
      </c>
      <c r="N17" s="25">
        <v>12</v>
      </c>
      <c r="O17" s="26">
        <v>12</v>
      </c>
      <c r="P17" s="46">
        <v>32</v>
      </c>
      <c r="Q17" s="23">
        <v>10</v>
      </c>
      <c r="R17" s="24">
        <v>10</v>
      </c>
      <c r="S17" s="45">
        <v>10</v>
      </c>
      <c r="T17" s="25">
        <v>10</v>
      </c>
      <c r="U17" s="43">
        <v>36</v>
      </c>
      <c r="V17" s="43">
        <v>36</v>
      </c>
      <c r="W17" s="20">
        <v>36</v>
      </c>
      <c r="X17">
        <f t="shared" si="5"/>
        <v>13</v>
      </c>
      <c r="Y17" s="18">
        <v>31</v>
      </c>
      <c r="Z17" s="19">
        <v>4</v>
      </c>
      <c r="AA17" s="43">
        <v>8</v>
      </c>
      <c r="AB17" s="20">
        <v>8</v>
      </c>
      <c r="AC17" s="21">
        <v>15</v>
      </c>
      <c r="AD17" s="44">
        <v>8</v>
      </c>
      <c r="AE17" s="22">
        <v>13</v>
      </c>
      <c r="AF17" s="19">
        <v>36</v>
      </c>
      <c r="AG17" s="43">
        <v>13</v>
      </c>
      <c r="AH17" s="20">
        <v>36</v>
      </c>
      <c r="AI17" s="24">
        <v>4</v>
      </c>
      <c r="AJ17" s="45">
        <v>19</v>
      </c>
      <c r="AK17" s="25">
        <v>36</v>
      </c>
      <c r="AL17" s="26">
        <v>36</v>
      </c>
      <c r="AM17" s="46">
        <v>21</v>
      </c>
      <c r="AN17" s="23">
        <v>36</v>
      </c>
      <c r="AO17" s="24">
        <v>36</v>
      </c>
      <c r="AP17" s="45">
        <v>36</v>
      </c>
      <c r="AQ17" s="25">
        <v>5</v>
      </c>
      <c r="AR17" s="43">
        <v>36</v>
      </c>
      <c r="AS17" s="43">
        <v>8</v>
      </c>
      <c r="AT17" s="20">
        <v>29</v>
      </c>
      <c r="AV17" s="10">
        <f t="shared" si="3"/>
        <v>16</v>
      </c>
      <c r="AW17" t="s">
        <v>60</v>
      </c>
      <c r="AY17" s="1" t="s">
        <v>35</v>
      </c>
      <c r="AZ17" s="7" t="s">
        <v>29</v>
      </c>
      <c r="BA17" s="1"/>
      <c r="BG17" t="str">
        <f t="shared" si="2"/>
        <v>Illegal Motion/Shift -  5 yard penalty-  Measured from Line</v>
      </c>
    </row>
    <row r="18" spans="1:59">
      <c r="A18">
        <f t="shared" si="4"/>
        <v>14</v>
      </c>
      <c r="B18" s="18">
        <v>32</v>
      </c>
      <c r="C18" s="19">
        <v>10</v>
      </c>
      <c r="D18" s="43">
        <v>2</v>
      </c>
      <c r="E18" s="20">
        <v>10</v>
      </c>
      <c r="F18" s="21">
        <v>10</v>
      </c>
      <c r="G18" s="44">
        <v>10</v>
      </c>
      <c r="H18" s="22">
        <v>10</v>
      </c>
      <c r="I18" s="19">
        <v>17</v>
      </c>
      <c r="J18" s="43">
        <v>21</v>
      </c>
      <c r="K18" s="20">
        <v>27</v>
      </c>
      <c r="L18" s="24">
        <v>1</v>
      </c>
      <c r="M18" s="45">
        <v>12</v>
      </c>
      <c r="N18" s="25">
        <v>12</v>
      </c>
      <c r="O18" s="26">
        <v>12</v>
      </c>
      <c r="P18" s="46">
        <v>10</v>
      </c>
      <c r="Q18" s="23">
        <v>12</v>
      </c>
      <c r="R18" s="24">
        <v>2</v>
      </c>
      <c r="S18" s="45">
        <v>2</v>
      </c>
      <c r="T18" s="25">
        <v>10</v>
      </c>
      <c r="U18" s="43">
        <v>36</v>
      </c>
      <c r="V18" s="43">
        <v>36</v>
      </c>
      <c r="W18" s="20">
        <v>36</v>
      </c>
      <c r="X18">
        <f t="shared" si="5"/>
        <v>14</v>
      </c>
      <c r="Y18" s="18">
        <v>32</v>
      </c>
      <c r="Z18" s="19">
        <v>7</v>
      </c>
      <c r="AA18" s="43">
        <v>8</v>
      </c>
      <c r="AB18" s="20">
        <v>13</v>
      </c>
      <c r="AC18" s="21">
        <v>15</v>
      </c>
      <c r="AD18" s="44">
        <v>3</v>
      </c>
      <c r="AE18" s="22">
        <v>8</v>
      </c>
      <c r="AF18" s="19">
        <v>36</v>
      </c>
      <c r="AG18" s="43">
        <v>23</v>
      </c>
      <c r="AH18" s="20">
        <v>36</v>
      </c>
      <c r="AI18" s="24">
        <v>4</v>
      </c>
      <c r="AJ18" s="45">
        <v>7</v>
      </c>
      <c r="AK18" s="25">
        <v>36</v>
      </c>
      <c r="AL18" s="26">
        <v>19</v>
      </c>
      <c r="AM18" s="46">
        <v>36</v>
      </c>
      <c r="AN18" s="23">
        <v>36</v>
      </c>
      <c r="AO18" s="24">
        <v>8</v>
      </c>
      <c r="AP18" s="45">
        <v>23</v>
      </c>
      <c r="AQ18" s="25">
        <v>36</v>
      </c>
      <c r="AR18" s="43">
        <v>29</v>
      </c>
      <c r="AS18" s="43">
        <v>36</v>
      </c>
      <c r="AT18" s="20">
        <v>29</v>
      </c>
      <c r="AV18" s="10">
        <f t="shared" si="3"/>
        <v>17</v>
      </c>
      <c r="AW18" t="s">
        <v>15</v>
      </c>
      <c r="AY18" s="1" t="s">
        <v>35</v>
      </c>
      <c r="AZ18" t="s">
        <v>61</v>
      </c>
      <c r="BG18" t="str">
        <f t="shared" si="2"/>
        <v>Delay of Game-  5 yard penalty-  Measured from Line - Dead Ball Foul; if on defense yards added to end of play</v>
      </c>
    </row>
    <row r="19" spans="1:59">
      <c r="A19">
        <f t="shared" si="4"/>
        <v>15</v>
      </c>
      <c r="B19" s="18">
        <v>33</v>
      </c>
      <c r="C19" s="19">
        <v>10</v>
      </c>
      <c r="D19" s="43">
        <v>10</v>
      </c>
      <c r="E19" s="20">
        <v>2</v>
      </c>
      <c r="F19" s="21">
        <v>2</v>
      </c>
      <c r="G19" s="44">
        <v>16</v>
      </c>
      <c r="H19" s="22">
        <v>22</v>
      </c>
      <c r="I19" s="19">
        <v>20</v>
      </c>
      <c r="J19" s="43">
        <v>16</v>
      </c>
      <c r="K19" s="20">
        <v>10</v>
      </c>
      <c r="L19" s="24">
        <v>10</v>
      </c>
      <c r="M19" s="45">
        <v>1</v>
      </c>
      <c r="N19" s="25">
        <v>12</v>
      </c>
      <c r="O19" s="26">
        <v>10</v>
      </c>
      <c r="P19" s="46">
        <v>12</v>
      </c>
      <c r="Q19" s="23">
        <v>10</v>
      </c>
      <c r="R19" s="24">
        <v>10</v>
      </c>
      <c r="S19" s="45">
        <v>2</v>
      </c>
      <c r="T19" s="25">
        <v>36</v>
      </c>
      <c r="U19" s="43">
        <v>36</v>
      </c>
      <c r="V19" s="43">
        <v>36</v>
      </c>
      <c r="W19" s="20">
        <v>36</v>
      </c>
      <c r="X19">
        <f t="shared" si="5"/>
        <v>15</v>
      </c>
      <c r="Y19" s="18">
        <v>33</v>
      </c>
      <c r="Z19" s="19">
        <v>7</v>
      </c>
      <c r="AA19" s="43">
        <v>7</v>
      </c>
      <c r="AB19" s="20">
        <v>13</v>
      </c>
      <c r="AC19" s="21">
        <v>5</v>
      </c>
      <c r="AD19" s="44">
        <v>7</v>
      </c>
      <c r="AE19" s="22">
        <v>15</v>
      </c>
      <c r="AF19" s="19">
        <v>14</v>
      </c>
      <c r="AG19" s="43">
        <v>36</v>
      </c>
      <c r="AH19" s="20">
        <v>36</v>
      </c>
      <c r="AI19" s="24">
        <v>36</v>
      </c>
      <c r="AJ19" s="45">
        <v>4</v>
      </c>
      <c r="AK19" s="25">
        <v>9</v>
      </c>
      <c r="AL19" s="26">
        <v>36</v>
      </c>
      <c r="AM19" s="46">
        <v>7</v>
      </c>
      <c r="AN19" s="23">
        <v>36</v>
      </c>
      <c r="AO19" s="24">
        <v>36</v>
      </c>
      <c r="AP19" s="45">
        <v>1</v>
      </c>
      <c r="AQ19" s="25">
        <v>14</v>
      </c>
      <c r="AR19" s="43">
        <v>8</v>
      </c>
      <c r="AS19" s="43">
        <v>8</v>
      </c>
      <c r="AT19" s="20">
        <v>8</v>
      </c>
      <c r="AV19" s="10">
        <f t="shared" si="3"/>
        <v>18</v>
      </c>
      <c r="AW19" t="s">
        <v>94</v>
      </c>
      <c r="AY19" s="1" t="s">
        <v>35</v>
      </c>
      <c r="AZ19" s="4" t="s">
        <v>33</v>
      </c>
      <c r="BG19" t="str">
        <f t="shared" si="2"/>
        <v>Taunting-  5 yard penalty-  Enforced after play or kickoff on scoring plays</v>
      </c>
    </row>
    <row r="20" spans="1:59">
      <c r="A20">
        <f t="shared" si="4"/>
        <v>16</v>
      </c>
      <c r="B20" s="18">
        <v>34</v>
      </c>
      <c r="C20" s="19">
        <v>2</v>
      </c>
      <c r="D20" s="43">
        <v>2</v>
      </c>
      <c r="E20" s="20">
        <v>16</v>
      </c>
      <c r="F20" s="21">
        <v>17</v>
      </c>
      <c r="G20" s="44">
        <v>2</v>
      </c>
      <c r="H20" s="22">
        <v>22</v>
      </c>
      <c r="I20" s="19">
        <v>17</v>
      </c>
      <c r="J20" s="43">
        <v>10</v>
      </c>
      <c r="K20" s="20">
        <v>17</v>
      </c>
      <c r="L20" s="24">
        <v>12</v>
      </c>
      <c r="M20" s="45">
        <v>1</v>
      </c>
      <c r="N20" s="25">
        <v>4</v>
      </c>
      <c r="O20" s="26">
        <v>12</v>
      </c>
      <c r="P20" s="46">
        <v>34</v>
      </c>
      <c r="Q20" s="23">
        <v>10</v>
      </c>
      <c r="R20" s="24">
        <v>36</v>
      </c>
      <c r="S20" s="45">
        <v>36</v>
      </c>
      <c r="T20" s="25">
        <v>2</v>
      </c>
      <c r="U20" s="43">
        <v>36</v>
      </c>
      <c r="V20" s="43">
        <v>36</v>
      </c>
      <c r="W20" s="20">
        <v>36</v>
      </c>
      <c r="X20">
        <f t="shared" si="5"/>
        <v>16</v>
      </c>
      <c r="Y20" s="18">
        <v>34</v>
      </c>
      <c r="Z20" s="19">
        <v>13</v>
      </c>
      <c r="AA20" s="43">
        <v>1</v>
      </c>
      <c r="AB20" s="20">
        <v>13</v>
      </c>
      <c r="AC20" s="21">
        <v>24</v>
      </c>
      <c r="AD20" s="44">
        <v>8</v>
      </c>
      <c r="AE20" s="22">
        <v>6</v>
      </c>
      <c r="AF20" s="19">
        <v>8</v>
      </c>
      <c r="AG20" s="43">
        <v>36</v>
      </c>
      <c r="AH20" s="20">
        <v>36</v>
      </c>
      <c r="AI20" s="24">
        <v>36</v>
      </c>
      <c r="AJ20" s="45">
        <v>4</v>
      </c>
      <c r="AK20" s="25">
        <v>36</v>
      </c>
      <c r="AL20" s="26">
        <v>36</v>
      </c>
      <c r="AM20" s="46">
        <v>19</v>
      </c>
      <c r="AN20" s="23">
        <v>7</v>
      </c>
      <c r="AO20" s="24">
        <v>8</v>
      </c>
      <c r="AP20" s="45">
        <v>8</v>
      </c>
      <c r="AQ20" s="25">
        <v>36</v>
      </c>
      <c r="AR20" s="43">
        <v>29</v>
      </c>
      <c r="AS20" s="43">
        <v>36</v>
      </c>
      <c r="AT20" s="20">
        <v>29</v>
      </c>
      <c r="AV20" s="10">
        <f t="shared" si="3"/>
        <v>19</v>
      </c>
      <c r="AW20" t="s">
        <v>62</v>
      </c>
      <c r="AY20" s="1" t="s">
        <v>18</v>
      </c>
      <c r="AZ20" s="7" t="s">
        <v>63</v>
      </c>
      <c r="BA20" s="1"/>
      <c r="BG20" t="str">
        <f t="shared" si="2"/>
        <v>Face Mask Personal Foul-  15 yards and automatic first down-  Measured from end of play (line on inc. pass) if on defense; from line if on offense</v>
      </c>
    </row>
    <row r="21" spans="1:59" ht="15.6">
      <c r="A21">
        <f t="shared" si="4"/>
        <v>17</v>
      </c>
      <c r="B21" s="18">
        <v>35</v>
      </c>
      <c r="C21" s="19">
        <v>2</v>
      </c>
      <c r="D21" s="43">
        <v>10</v>
      </c>
      <c r="E21" s="20">
        <v>10</v>
      </c>
      <c r="F21" s="21">
        <v>18</v>
      </c>
      <c r="G21" s="44">
        <v>1</v>
      </c>
      <c r="H21" s="22">
        <v>16</v>
      </c>
      <c r="I21" s="19">
        <v>20</v>
      </c>
      <c r="J21" s="43">
        <v>20</v>
      </c>
      <c r="K21" s="20">
        <v>17</v>
      </c>
      <c r="L21" s="24">
        <v>10</v>
      </c>
      <c r="M21" s="45">
        <v>12</v>
      </c>
      <c r="N21" s="25">
        <v>10</v>
      </c>
      <c r="O21" s="26">
        <v>10</v>
      </c>
      <c r="P21" s="46">
        <v>12</v>
      </c>
      <c r="Q21" s="23">
        <v>12</v>
      </c>
      <c r="R21" s="24">
        <v>21</v>
      </c>
      <c r="S21" s="45">
        <v>2</v>
      </c>
      <c r="T21" s="25">
        <v>2</v>
      </c>
      <c r="U21" s="43">
        <v>36</v>
      </c>
      <c r="V21" s="43">
        <v>36</v>
      </c>
      <c r="W21" s="20">
        <v>36</v>
      </c>
      <c r="X21">
        <f t="shared" si="5"/>
        <v>17</v>
      </c>
      <c r="Y21" s="18">
        <v>35</v>
      </c>
      <c r="Z21" s="19">
        <v>1</v>
      </c>
      <c r="AA21" s="43">
        <v>8</v>
      </c>
      <c r="AB21" s="20">
        <v>8</v>
      </c>
      <c r="AC21" s="21">
        <v>3</v>
      </c>
      <c r="AD21" s="44">
        <v>3</v>
      </c>
      <c r="AE21" s="22">
        <v>13</v>
      </c>
      <c r="AF21" s="19">
        <v>23</v>
      </c>
      <c r="AG21" s="43">
        <v>8</v>
      </c>
      <c r="AH21" s="20">
        <v>36</v>
      </c>
      <c r="AI21" s="24">
        <v>19</v>
      </c>
      <c r="AJ21" s="45">
        <v>36</v>
      </c>
      <c r="AK21" s="25">
        <v>4</v>
      </c>
      <c r="AL21" s="26">
        <v>4</v>
      </c>
      <c r="AM21" s="46">
        <v>4</v>
      </c>
      <c r="AN21" s="23">
        <v>36</v>
      </c>
      <c r="AO21" s="24">
        <v>5</v>
      </c>
      <c r="AP21" s="45">
        <v>36</v>
      </c>
      <c r="AQ21" s="25">
        <v>8</v>
      </c>
      <c r="AR21" s="43">
        <v>36</v>
      </c>
      <c r="AS21" s="43">
        <v>8</v>
      </c>
      <c r="AT21" s="20">
        <v>8</v>
      </c>
      <c r="AV21" s="10">
        <f t="shared" si="3"/>
        <v>20</v>
      </c>
      <c r="AW21" t="s">
        <v>64</v>
      </c>
      <c r="AY21" s="1" t="s">
        <v>35</v>
      </c>
      <c r="AZ21" t="s">
        <v>65</v>
      </c>
      <c r="BA21" s="1"/>
      <c r="BB21" s="27"/>
      <c r="BG21" t="str">
        <f t="shared" si="2"/>
        <v>Illegal Player downfield on Punt-  5 yard penalty-  Measured from Line; Re-kick if accepted</v>
      </c>
    </row>
    <row r="22" spans="1:59" ht="15.6">
      <c r="A22">
        <f t="shared" si="4"/>
        <v>18</v>
      </c>
      <c r="B22" s="18">
        <v>36</v>
      </c>
      <c r="C22" s="19">
        <v>10</v>
      </c>
      <c r="D22" s="43">
        <v>2</v>
      </c>
      <c r="E22" s="20">
        <v>16</v>
      </c>
      <c r="F22" s="21">
        <v>22</v>
      </c>
      <c r="G22" s="44">
        <v>10</v>
      </c>
      <c r="H22" s="22">
        <v>10</v>
      </c>
      <c r="I22" s="19">
        <v>27</v>
      </c>
      <c r="J22" s="43">
        <v>17</v>
      </c>
      <c r="K22" s="20">
        <v>17</v>
      </c>
      <c r="L22" s="24">
        <v>12</v>
      </c>
      <c r="M22" s="45">
        <v>12</v>
      </c>
      <c r="N22" s="25">
        <v>12</v>
      </c>
      <c r="O22" s="26">
        <v>12</v>
      </c>
      <c r="P22" s="46">
        <v>10</v>
      </c>
      <c r="Q22" s="23">
        <v>12</v>
      </c>
      <c r="R22" s="24">
        <v>17</v>
      </c>
      <c r="S22" s="45">
        <v>2</v>
      </c>
      <c r="T22" s="25">
        <v>2</v>
      </c>
      <c r="U22" s="43">
        <v>36</v>
      </c>
      <c r="V22" s="43">
        <v>36</v>
      </c>
      <c r="W22" s="20">
        <v>36</v>
      </c>
      <c r="X22">
        <f t="shared" si="5"/>
        <v>18</v>
      </c>
      <c r="Y22" s="18">
        <v>36</v>
      </c>
      <c r="Z22" s="19">
        <v>13</v>
      </c>
      <c r="AA22" s="43">
        <v>7</v>
      </c>
      <c r="AB22" s="20">
        <v>1</v>
      </c>
      <c r="AC22" s="21">
        <v>5</v>
      </c>
      <c r="AD22" s="44">
        <v>15</v>
      </c>
      <c r="AE22" s="22">
        <v>21</v>
      </c>
      <c r="AF22" s="19">
        <v>14</v>
      </c>
      <c r="AG22" s="43">
        <v>36</v>
      </c>
      <c r="AH22" s="20">
        <v>8</v>
      </c>
      <c r="AI22" s="24">
        <v>36</v>
      </c>
      <c r="AJ22" s="45">
        <v>9</v>
      </c>
      <c r="AK22" s="25">
        <v>4</v>
      </c>
      <c r="AL22" s="26">
        <v>36</v>
      </c>
      <c r="AM22" s="46">
        <v>4</v>
      </c>
      <c r="AN22" s="23">
        <v>21</v>
      </c>
      <c r="AO22" s="24">
        <v>13</v>
      </c>
      <c r="AP22" s="45">
        <v>36</v>
      </c>
      <c r="AQ22" s="25">
        <v>8</v>
      </c>
      <c r="AR22" s="43">
        <v>29</v>
      </c>
      <c r="AS22" s="43">
        <v>36</v>
      </c>
      <c r="AT22" s="20">
        <v>29</v>
      </c>
      <c r="AV22" s="10">
        <f t="shared" si="3"/>
        <v>21</v>
      </c>
      <c r="AW22" t="s">
        <v>66</v>
      </c>
      <c r="AY22" s="1" t="s">
        <v>67</v>
      </c>
      <c r="AZ22" t="s">
        <v>68</v>
      </c>
      <c r="BA22" s="1"/>
      <c r="BB22" s="27"/>
      <c r="BG22" t="str">
        <f t="shared" si="2"/>
        <v>Unnecssary Roughness-  15 yards from line or end of play-  Automatic first down if on defense; no play and measured from line if accepted on offense</v>
      </c>
    </row>
    <row r="23" spans="1:59">
      <c r="A23">
        <f t="shared" si="4"/>
        <v>19</v>
      </c>
      <c r="B23" s="18">
        <v>41</v>
      </c>
      <c r="C23" s="19">
        <v>23</v>
      </c>
      <c r="D23" s="43">
        <v>2</v>
      </c>
      <c r="E23" s="20">
        <v>10</v>
      </c>
      <c r="F23" s="21">
        <v>16</v>
      </c>
      <c r="G23" s="44">
        <v>2</v>
      </c>
      <c r="H23" s="22">
        <v>10</v>
      </c>
      <c r="I23" s="19">
        <v>17</v>
      </c>
      <c r="J23" s="43">
        <v>20</v>
      </c>
      <c r="K23" s="20">
        <v>20</v>
      </c>
      <c r="L23" s="24">
        <v>12</v>
      </c>
      <c r="M23" s="45">
        <v>10</v>
      </c>
      <c r="N23" s="25">
        <v>12</v>
      </c>
      <c r="O23" s="26">
        <v>12</v>
      </c>
      <c r="P23" s="46">
        <v>10</v>
      </c>
      <c r="Q23" s="23">
        <v>10</v>
      </c>
      <c r="R23" s="24">
        <v>36</v>
      </c>
      <c r="S23" s="45">
        <v>10</v>
      </c>
      <c r="T23" s="25">
        <v>10</v>
      </c>
      <c r="U23" s="43">
        <v>36</v>
      </c>
      <c r="V23" s="43">
        <v>36</v>
      </c>
      <c r="W23" s="20">
        <v>36</v>
      </c>
      <c r="X23">
        <f t="shared" si="5"/>
        <v>19</v>
      </c>
      <c r="Y23" s="18">
        <v>41</v>
      </c>
      <c r="Z23" s="19">
        <v>8</v>
      </c>
      <c r="AA23" s="43">
        <v>7</v>
      </c>
      <c r="AB23" s="20">
        <v>7</v>
      </c>
      <c r="AC23" s="21">
        <v>8</v>
      </c>
      <c r="AD23" s="44">
        <v>15</v>
      </c>
      <c r="AE23" s="22">
        <v>15</v>
      </c>
      <c r="AF23" s="19">
        <v>36</v>
      </c>
      <c r="AG23" s="43">
        <v>36</v>
      </c>
      <c r="AH23" s="20">
        <v>8</v>
      </c>
      <c r="AI23" s="24">
        <v>9</v>
      </c>
      <c r="AJ23" s="45">
        <v>9</v>
      </c>
      <c r="AK23" s="25">
        <v>36</v>
      </c>
      <c r="AL23" s="26">
        <v>36</v>
      </c>
      <c r="AM23" s="46">
        <v>21</v>
      </c>
      <c r="AN23" s="23">
        <v>4</v>
      </c>
      <c r="AO23" s="24">
        <v>36</v>
      </c>
      <c r="AP23" s="45">
        <v>8</v>
      </c>
      <c r="AQ23" s="25">
        <v>1</v>
      </c>
      <c r="AR23" s="43">
        <v>36</v>
      </c>
      <c r="AS23" s="43">
        <v>29</v>
      </c>
      <c r="AT23" s="20">
        <v>8</v>
      </c>
      <c r="AV23" s="10">
        <f t="shared" si="3"/>
        <v>22</v>
      </c>
      <c r="AW23" t="s">
        <v>19</v>
      </c>
      <c r="AY23" s="1" t="s">
        <v>69</v>
      </c>
      <c r="AZ23" s="7" t="s">
        <v>29</v>
      </c>
      <c r="BA23" s="1"/>
      <c r="BG23" t="str">
        <f t="shared" si="2"/>
        <v>Offensive Pass Interference-  10 yard penalty-  Measured from Line</v>
      </c>
    </row>
    <row r="24" spans="1:59" ht="15.6">
      <c r="A24">
        <f t="shared" si="4"/>
        <v>20</v>
      </c>
      <c r="B24" s="18">
        <v>42</v>
      </c>
      <c r="C24" s="19">
        <v>17</v>
      </c>
      <c r="D24" s="43">
        <v>10</v>
      </c>
      <c r="E24" s="20">
        <v>2</v>
      </c>
      <c r="F24" s="21">
        <v>16</v>
      </c>
      <c r="G24" s="44">
        <v>2</v>
      </c>
      <c r="H24" s="22">
        <v>2</v>
      </c>
      <c r="I24" s="19">
        <v>27</v>
      </c>
      <c r="J24" s="43">
        <v>10</v>
      </c>
      <c r="K24" s="20">
        <v>2</v>
      </c>
      <c r="L24" s="24">
        <v>10</v>
      </c>
      <c r="M24" s="45">
        <v>12</v>
      </c>
      <c r="N24" s="25">
        <v>12</v>
      </c>
      <c r="O24" s="26">
        <v>10</v>
      </c>
      <c r="P24" s="46">
        <v>12</v>
      </c>
      <c r="Q24" s="23">
        <v>12</v>
      </c>
      <c r="R24" s="24">
        <v>36</v>
      </c>
      <c r="S24" s="45">
        <v>17</v>
      </c>
      <c r="T24" s="25">
        <v>10</v>
      </c>
      <c r="U24" s="43">
        <v>36</v>
      </c>
      <c r="V24" s="43">
        <v>36</v>
      </c>
      <c r="W24" s="20">
        <v>36</v>
      </c>
      <c r="X24">
        <f t="shared" si="5"/>
        <v>20</v>
      </c>
      <c r="Y24" s="18">
        <v>42</v>
      </c>
      <c r="Z24" s="19">
        <v>7</v>
      </c>
      <c r="AA24" s="43">
        <v>13</v>
      </c>
      <c r="AB24" s="20">
        <v>8</v>
      </c>
      <c r="AC24" s="21">
        <v>8</v>
      </c>
      <c r="AD24" s="44">
        <v>5</v>
      </c>
      <c r="AE24" s="22">
        <v>8</v>
      </c>
      <c r="AF24" s="19">
        <v>14</v>
      </c>
      <c r="AG24" s="43">
        <v>14</v>
      </c>
      <c r="AH24" s="20">
        <v>36</v>
      </c>
      <c r="AI24" s="24">
        <v>9</v>
      </c>
      <c r="AJ24" s="45">
        <v>36</v>
      </c>
      <c r="AK24" s="25">
        <v>21</v>
      </c>
      <c r="AL24" s="26">
        <v>36</v>
      </c>
      <c r="AM24" s="46">
        <v>7</v>
      </c>
      <c r="AN24" s="23">
        <v>4</v>
      </c>
      <c r="AO24" s="24">
        <v>36</v>
      </c>
      <c r="AP24" s="45">
        <v>13</v>
      </c>
      <c r="AQ24" s="25">
        <v>36</v>
      </c>
      <c r="AR24" s="43">
        <v>36</v>
      </c>
      <c r="AS24" s="43">
        <v>8</v>
      </c>
      <c r="AT24" s="20">
        <v>36</v>
      </c>
      <c r="AV24" s="10">
        <f t="shared" si="3"/>
        <v>23</v>
      </c>
      <c r="AW24" t="s">
        <v>70</v>
      </c>
      <c r="AY24" s="1" t="s">
        <v>35</v>
      </c>
      <c r="AZ24" s="7" t="s">
        <v>29</v>
      </c>
      <c r="BA24" s="1"/>
      <c r="BB24" s="27"/>
      <c r="BG24" t="str">
        <f t="shared" si="2"/>
        <v>Twelve men on the field-  5 yard penalty-  Measured from Line</v>
      </c>
    </row>
    <row r="25" spans="1:59">
      <c r="A25">
        <f t="shared" si="4"/>
        <v>21</v>
      </c>
      <c r="B25" s="18">
        <v>43</v>
      </c>
      <c r="C25" s="19">
        <v>10</v>
      </c>
      <c r="D25" s="43">
        <v>16</v>
      </c>
      <c r="E25" s="20">
        <v>10</v>
      </c>
      <c r="F25" s="21">
        <v>22</v>
      </c>
      <c r="G25" s="44">
        <v>25</v>
      </c>
      <c r="H25" s="22">
        <v>2</v>
      </c>
      <c r="I25" s="19">
        <v>20</v>
      </c>
      <c r="J25" s="43">
        <v>2</v>
      </c>
      <c r="K25" s="20">
        <v>17</v>
      </c>
      <c r="L25" s="24">
        <v>12</v>
      </c>
      <c r="M25" s="45">
        <v>12</v>
      </c>
      <c r="N25" s="25">
        <v>10</v>
      </c>
      <c r="O25" s="26">
        <v>12</v>
      </c>
      <c r="P25" s="46">
        <v>1</v>
      </c>
      <c r="Q25" s="23">
        <v>10</v>
      </c>
      <c r="R25" s="24">
        <v>36</v>
      </c>
      <c r="S25" s="45">
        <v>10</v>
      </c>
      <c r="T25" s="25">
        <v>36</v>
      </c>
      <c r="U25" s="43">
        <v>36</v>
      </c>
      <c r="V25" s="43">
        <v>36</v>
      </c>
      <c r="W25" s="20">
        <v>36</v>
      </c>
      <c r="X25">
        <f t="shared" si="5"/>
        <v>21</v>
      </c>
      <c r="Y25" s="18">
        <v>43</v>
      </c>
      <c r="Z25" s="19">
        <v>21</v>
      </c>
      <c r="AA25" s="43">
        <v>8</v>
      </c>
      <c r="AB25" s="20">
        <v>24</v>
      </c>
      <c r="AC25" s="21">
        <v>15</v>
      </c>
      <c r="AD25" s="44">
        <v>5</v>
      </c>
      <c r="AE25" s="22">
        <v>4</v>
      </c>
      <c r="AF25" s="19">
        <v>23</v>
      </c>
      <c r="AG25" s="43">
        <v>8</v>
      </c>
      <c r="AH25" s="20">
        <v>8</v>
      </c>
      <c r="AI25" s="24">
        <v>9</v>
      </c>
      <c r="AJ25" s="45">
        <v>1</v>
      </c>
      <c r="AK25" s="25">
        <v>1</v>
      </c>
      <c r="AL25" s="26">
        <v>36</v>
      </c>
      <c r="AM25" s="46">
        <v>7</v>
      </c>
      <c r="AN25" s="23">
        <v>36</v>
      </c>
      <c r="AO25" s="24">
        <v>36</v>
      </c>
      <c r="AP25" s="45">
        <v>8</v>
      </c>
      <c r="AQ25" s="25">
        <v>36</v>
      </c>
      <c r="AR25" s="43">
        <v>29</v>
      </c>
      <c r="AS25" s="43">
        <v>29</v>
      </c>
      <c r="AT25" s="20">
        <v>8</v>
      </c>
      <c r="AV25" s="10">
        <f t="shared" si="3"/>
        <v>24</v>
      </c>
      <c r="AW25" t="s">
        <v>71</v>
      </c>
      <c r="AY25" s="1" t="s">
        <v>17</v>
      </c>
      <c r="AZ25" s="7" t="s">
        <v>72</v>
      </c>
      <c r="BA25" s="1"/>
      <c r="BG25" t="str">
        <f t="shared" si="2"/>
        <v>Illegal Use of Hands or Hands to the Face-  5 yards and automatic first down-  Enforce from end of punt or kick returns</v>
      </c>
    </row>
    <row r="26" spans="1:59">
      <c r="A26">
        <f t="shared" si="4"/>
        <v>22</v>
      </c>
      <c r="B26" s="18">
        <v>44</v>
      </c>
      <c r="C26" s="19">
        <v>2</v>
      </c>
      <c r="D26" s="43">
        <v>2</v>
      </c>
      <c r="E26" s="20">
        <v>2</v>
      </c>
      <c r="F26" s="21">
        <v>10</v>
      </c>
      <c r="G26" s="44">
        <v>10</v>
      </c>
      <c r="H26" s="22">
        <v>2</v>
      </c>
      <c r="I26" s="19">
        <v>27</v>
      </c>
      <c r="J26" s="43">
        <v>17</v>
      </c>
      <c r="K26" s="20">
        <v>20</v>
      </c>
      <c r="L26" s="24">
        <v>21</v>
      </c>
      <c r="M26" s="45">
        <v>10</v>
      </c>
      <c r="N26" s="25">
        <v>10</v>
      </c>
      <c r="O26" s="26">
        <v>12</v>
      </c>
      <c r="P26" s="46">
        <v>10</v>
      </c>
      <c r="Q26" s="23">
        <v>12</v>
      </c>
      <c r="R26" s="24">
        <v>36</v>
      </c>
      <c r="S26" s="45">
        <v>36</v>
      </c>
      <c r="T26" s="25">
        <v>17</v>
      </c>
      <c r="U26" s="43">
        <v>36</v>
      </c>
      <c r="V26" s="43">
        <v>36</v>
      </c>
      <c r="W26" s="20">
        <v>36</v>
      </c>
      <c r="X26">
        <f t="shared" si="5"/>
        <v>22</v>
      </c>
      <c r="Y26" s="18">
        <v>44</v>
      </c>
      <c r="Z26" s="19">
        <v>24</v>
      </c>
      <c r="AA26" s="43">
        <v>8</v>
      </c>
      <c r="AB26" s="20">
        <v>7</v>
      </c>
      <c r="AC26" s="21">
        <v>15</v>
      </c>
      <c r="AD26" s="44">
        <v>4</v>
      </c>
      <c r="AE26" s="22">
        <v>8</v>
      </c>
      <c r="AF26" s="19">
        <v>36</v>
      </c>
      <c r="AG26" s="43">
        <v>23</v>
      </c>
      <c r="AH26" s="20">
        <v>36</v>
      </c>
      <c r="AI26" s="24">
        <v>36</v>
      </c>
      <c r="AJ26" s="45">
        <v>9</v>
      </c>
      <c r="AK26" s="25">
        <v>36</v>
      </c>
      <c r="AL26" s="26">
        <v>4</v>
      </c>
      <c r="AM26" s="46">
        <v>36</v>
      </c>
      <c r="AN26" s="23">
        <v>19</v>
      </c>
      <c r="AO26" s="24">
        <v>1</v>
      </c>
      <c r="AP26" s="45">
        <v>36</v>
      </c>
      <c r="AQ26" s="25">
        <v>36</v>
      </c>
      <c r="AR26" s="43">
        <v>36</v>
      </c>
      <c r="AS26" s="43">
        <v>8</v>
      </c>
      <c r="AT26" s="20">
        <v>8</v>
      </c>
      <c r="AV26" s="10">
        <f t="shared" si="3"/>
        <v>25</v>
      </c>
      <c r="AW26" t="s">
        <v>20</v>
      </c>
      <c r="AY26" s="1" t="s">
        <v>73</v>
      </c>
      <c r="AZ26" s="7" t="s">
        <v>74</v>
      </c>
      <c r="BG26" t="str">
        <f t="shared" si="2"/>
        <v>Intentional Grounding-  10 yards and loss of down-  Incomplete pass charged to QB; ignore if completed pass or sack</v>
      </c>
    </row>
    <row r="27" spans="1:59">
      <c r="A27">
        <f t="shared" si="4"/>
        <v>23</v>
      </c>
      <c r="B27" s="18">
        <v>45</v>
      </c>
      <c r="C27" s="19">
        <v>17</v>
      </c>
      <c r="D27" s="43">
        <v>10</v>
      </c>
      <c r="E27" s="20">
        <v>10</v>
      </c>
      <c r="F27" s="21">
        <v>27</v>
      </c>
      <c r="G27" s="44">
        <v>2</v>
      </c>
      <c r="H27" s="22">
        <v>17</v>
      </c>
      <c r="I27" s="19">
        <v>20</v>
      </c>
      <c r="J27" s="43">
        <v>20</v>
      </c>
      <c r="K27" s="20">
        <v>17</v>
      </c>
      <c r="L27" s="24">
        <v>12</v>
      </c>
      <c r="M27" s="45">
        <v>4</v>
      </c>
      <c r="N27" s="25">
        <v>4</v>
      </c>
      <c r="O27" s="26">
        <v>12</v>
      </c>
      <c r="P27" s="46">
        <v>12</v>
      </c>
      <c r="Q27" s="23">
        <v>12</v>
      </c>
      <c r="R27" s="24">
        <v>10</v>
      </c>
      <c r="S27" s="45">
        <v>36</v>
      </c>
      <c r="T27" s="25">
        <v>36</v>
      </c>
      <c r="U27" s="43">
        <v>36</v>
      </c>
      <c r="V27" s="43">
        <v>36</v>
      </c>
      <c r="W27" s="20">
        <v>36</v>
      </c>
      <c r="X27">
        <f t="shared" si="5"/>
        <v>23</v>
      </c>
      <c r="Y27" s="18">
        <v>45</v>
      </c>
      <c r="Z27" s="19">
        <v>8</v>
      </c>
      <c r="AA27" s="43">
        <v>13</v>
      </c>
      <c r="AB27" s="20">
        <v>7</v>
      </c>
      <c r="AC27" s="21">
        <v>23</v>
      </c>
      <c r="AD27" s="44">
        <v>8</v>
      </c>
      <c r="AE27" s="22">
        <v>5</v>
      </c>
      <c r="AF27" s="19">
        <v>36</v>
      </c>
      <c r="AG27" s="43">
        <v>14</v>
      </c>
      <c r="AH27" s="20">
        <v>36</v>
      </c>
      <c r="AI27" s="24">
        <v>36</v>
      </c>
      <c r="AJ27" s="45">
        <v>4</v>
      </c>
      <c r="AK27" s="25">
        <v>21</v>
      </c>
      <c r="AL27" s="26">
        <v>36</v>
      </c>
      <c r="AM27" s="46">
        <v>4</v>
      </c>
      <c r="AN27" s="23">
        <v>36</v>
      </c>
      <c r="AO27" s="24">
        <v>5</v>
      </c>
      <c r="AP27" s="45">
        <v>30</v>
      </c>
      <c r="AQ27" s="25">
        <v>13</v>
      </c>
      <c r="AR27" s="43">
        <v>29</v>
      </c>
      <c r="AS27" s="43">
        <v>8</v>
      </c>
      <c r="AT27" s="20">
        <v>29</v>
      </c>
      <c r="AV27" s="10">
        <f t="shared" si="3"/>
        <v>26</v>
      </c>
      <c r="AW27" t="s">
        <v>75</v>
      </c>
      <c r="AY27" s="1" t="s">
        <v>35</v>
      </c>
      <c r="AZ27" s="7" t="s">
        <v>29</v>
      </c>
      <c r="BA27" s="1"/>
      <c r="BG27" t="str">
        <f t="shared" si="2"/>
        <v>Offensive Offsides-  5 yard penalty-  Measured from Line</v>
      </c>
    </row>
    <row r="28" spans="1:59">
      <c r="A28">
        <f t="shared" si="4"/>
        <v>24</v>
      </c>
      <c r="B28" s="18">
        <v>46</v>
      </c>
      <c r="C28" s="19">
        <v>33</v>
      </c>
      <c r="D28" s="43">
        <v>10</v>
      </c>
      <c r="E28" s="20">
        <v>16</v>
      </c>
      <c r="F28" s="21">
        <v>26</v>
      </c>
      <c r="G28" s="44">
        <v>10</v>
      </c>
      <c r="H28" s="22">
        <v>10</v>
      </c>
      <c r="I28" s="19">
        <v>20</v>
      </c>
      <c r="J28" s="43">
        <v>17</v>
      </c>
      <c r="K28" s="20">
        <v>17</v>
      </c>
      <c r="L28" s="24">
        <v>12</v>
      </c>
      <c r="M28" s="45">
        <v>4</v>
      </c>
      <c r="N28" s="25">
        <v>12</v>
      </c>
      <c r="O28" s="26">
        <v>10</v>
      </c>
      <c r="P28" s="46">
        <v>12</v>
      </c>
      <c r="Q28" s="23">
        <v>10</v>
      </c>
      <c r="R28" s="24">
        <v>10</v>
      </c>
      <c r="S28" s="45">
        <v>10</v>
      </c>
      <c r="T28" s="25">
        <v>36</v>
      </c>
      <c r="U28" s="43">
        <v>36</v>
      </c>
      <c r="V28" s="43">
        <v>36</v>
      </c>
      <c r="W28" s="20">
        <v>36</v>
      </c>
      <c r="X28">
        <f t="shared" si="5"/>
        <v>24</v>
      </c>
      <c r="Y28" s="18">
        <v>46</v>
      </c>
      <c r="Z28" s="19">
        <v>4</v>
      </c>
      <c r="AA28" s="43">
        <v>7</v>
      </c>
      <c r="AB28" s="20">
        <v>7</v>
      </c>
      <c r="AC28" s="21">
        <v>8</v>
      </c>
      <c r="AD28" s="44">
        <v>15</v>
      </c>
      <c r="AE28" s="22">
        <v>5</v>
      </c>
      <c r="AF28" s="19">
        <v>36</v>
      </c>
      <c r="AG28" s="43">
        <v>14</v>
      </c>
      <c r="AH28" s="20">
        <v>13</v>
      </c>
      <c r="AI28" s="24">
        <v>21</v>
      </c>
      <c r="AJ28" s="45">
        <v>4</v>
      </c>
      <c r="AK28" s="25">
        <v>36</v>
      </c>
      <c r="AL28" s="26">
        <v>36</v>
      </c>
      <c r="AM28" s="46">
        <v>4</v>
      </c>
      <c r="AN28" s="23">
        <v>21</v>
      </c>
      <c r="AO28" s="24">
        <v>36</v>
      </c>
      <c r="AP28" s="45">
        <v>14</v>
      </c>
      <c r="AQ28" s="25">
        <v>36</v>
      </c>
      <c r="AR28" s="43">
        <v>29</v>
      </c>
      <c r="AS28" s="43">
        <v>29</v>
      </c>
      <c r="AT28" s="20">
        <v>8</v>
      </c>
      <c r="AV28" s="10">
        <f t="shared" si="3"/>
        <v>27</v>
      </c>
      <c r="AW28" t="s">
        <v>76</v>
      </c>
      <c r="AY28" s="1" t="s">
        <v>35</v>
      </c>
      <c r="AZ28" s="7" t="s">
        <v>77</v>
      </c>
      <c r="BG28" t="str">
        <f t="shared" si="2"/>
        <v>Illegal formation/Not enough men on line of scrimmage-  5 yard penalty-  Measured from Line; re-kick if on punt attempt if accepted</v>
      </c>
    </row>
    <row r="29" spans="1:59">
      <c r="A29">
        <f t="shared" si="4"/>
        <v>25</v>
      </c>
      <c r="B29" s="18">
        <v>51</v>
      </c>
      <c r="C29" s="19">
        <v>2</v>
      </c>
      <c r="D29" s="43">
        <v>10</v>
      </c>
      <c r="E29" s="20">
        <v>17</v>
      </c>
      <c r="F29" s="21">
        <v>10</v>
      </c>
      <c r="G29" s="44">
        <v>2</v>
      </c>
      <c r="H29" s="22">
        <v>25</v>
      </c>
      <c r="I29" s="19">
        <v>17</v>
      </c>
      <c r="J29" s="43">
        <v>20</v>
      </c>
      <c r="K29" s="20">
        <v>27</v>
      </c>
      <c r="L29" s="24">
        <v>4</v>
      </c>
      <c r="M29" s="45">
        <v>12</v>
      </c>
      <c r="N29" s="25">
        <v>12</v>
      </c>
      <c r="O29" s="26">
        <v>12</v>
      </c>
      <c r="P29" s="46">
        <v>10</v>
      </c>
      <c r="Q29" s="23">
        <v>4</v>
      </c>
      <c r="R29" s="24">
        <v>36</v>
      </c>
      <c r="S29" s="45">
        <v>10</v>
      </c>
      <c r="T29" s="25">
        <v>36</v>
      </c>
      <c r="U29" s="43">
        <v>36</v>
      </c>
      <c r="V29" s="43">
        <v>36</v>
      </c>
      <c r="W29" s="20">
        <v>36</v>
      </c>
      <c r="X29">
        <f t="shared" si="5"/>
        <v>25</v>
      </c>
      <c r="Y29" s="18">
        <v>51</v>
      </c>
      <c r="Z29" s="19">
        <v>8</v>
      </c>
      <c r="AA29" s="43">
        <v>4</v>
      </c>
      <c r="AB29" s="20">
        <v>21</v>
      </c>
      <c r="AC29" s="21">
        <v>8</v>
      </c>
      <c r="AD29" s="44">
        <v>8</v>
      </c>
      <c r="AE29" s="22">
        <v>13</v>
      </c>
      <c r="AF29" s="19">
        <v>8</v>
      </c>
      <c r="AG29" s="43">
        <v>36</v>
      </c>
      <c r="AH29" s="20">
        <v>23</v>
      </c>
      <c r="AI29" s="24">
        <v>4</v>
      </c>
      <c r="AJ29" s="45">
        <v>36</v>
      </c>
      <c r="AK29" s="25">
        <v>9</v>
      </c>
      <c r="AL29" s="26">
        <v>4</v>
      </c>
      <c r="AM29" s="46">
        <v>36</v>
      </c>
      <c r="AN29" s="23">
        <v>19</v>
      </c>
      <c r="AO29" s="24">
        <v>8</v>
      </c>
      <c r="AP29" s="45">
        <v>8</v>
      </c>
      <c r="AQ29" s="25">
        <v>36</v>
      </c>
      <c r="AR29" s="43">
        <v>8</v>
      </c>
      <c r="AS29" s="43">
        <v>1</v>
      </c>
      <c r="AT29" s="20">
        <v>36</v>
      </c>
      <c r="AV29" s="10">
        <f t="shared" si="3"/>
        <v>28</v>
      </c>
      <c r="AW29" t="s">
        <v>78</v>
      </c>
      <c r="AY29" s="1" t="s">
        <v>35</v>
      </c>
      <c r="AZ29" t="s">
        <v>79</v>
      </c>
      <c r="BA29" s="1"/>
      <c r="BG29" t="str">
        <f t="shared" si="2"/>
        <v>Illegal Fair Catch Signal/Return-  5 yard penalty-  Measured from spot of catch</v>
      </c>
    </row>
    <row r="30" spans="1:59">
      <c r="A30">
        <f t="shared" si="4"/>
        <v>26</v>
      </c>
      <c r="B30" s="18">
        <v>52</v>
      </c>
      <c r="C30" s="19">
        <v>10</v>
      </c>
      <c r="D30" s="43">
        <v>2</v>
      </c>
      <c r="E30" s="20">
        <v>2</v>
      </c>
      <c r="F30" s="21">
        <v>2</v>
      </c>
      <c r="G30" s="44">
        <v>10</v>
      </c>
      <c r="H30" s="22">
        <v>10</v>
      </c>
      <c r="I30" s="19">
        <v>33</v>
      </c>
      <c r="J30" s="43">
        <v>17</v>
      </c>
      <c r="K30" s="20">
        <v>17</v>
      </c>
      <c r="L30" s="24">
        <v>4</v>
      </c>
      <c r="M30" s="45">
        <v>12</v>
      </c>
      <c r="N30" s="25">
        <v>12</v>
      </c>
      <c r="O30" s="26">
        <v>12</v>
      </c>
      <c r="P30" s="46">
        <v>4</v>
      </c>
      <c r="Q30" s="23">
        <v>12</v>
      </c>
      <c r="R30" s="24">
        <v>2</v>
      </c>
      <c r="S30" s="45">
        <v>10</v>
      </c>
      <c r="T30" s="25">
        <v>36</v>
      </c>
      <c r="U30" s="43">
        <v>36</v>
      </c>
      <c r="V30" s="43">
        <v>36</v>
      </c>
      <c r="W30" s="20">
        <v>36</v>
      </c>
      <c r="X30">
        <f t="shared" si="5"/>
        <v>26</v>
      </c>
      <c r="Y30" s="18">
        <v>52</v>
      </c>
      <c r="Z30" s="19">
        <v>7</v>
      </c>
      <c r="AA30" s="43">
        <v>4</v>
      </c>
      <c r="AB30" s="20">
        <v>8</v>
      </c>
      <c r="AC30" s="21">
        <v>13</v>
      </c>
      <c r="AD30" s="44">
        <v>5</v>
      </c>
      <c r="AE30" s="22">
        <v>1</v>
      </c>
      <c r="AF30" s="19">
        <v>36</v>
      </c>
      <c r="AG30" s="43">
        <v>36</v>
      </c>
      <c r="AH30" s="20">
        <v>36</v>
      </c>
      <c r="AI30" s="24">
        <v>4</v>
      </c>
      <c r="AJ30" s="45">
        <v>36</v>
      </c>
      <c r="AK30" s="25">
        <v>36</v>
      </c>
      <c r="AL30" s="26">
        <v>21</v>
      </c>
      <c r="AM30" s="46">
        <v>36</v>
      </c>
      <c r="AN30" s="23">
        <v>36</v>
      </c>
      <c r="AO30" s="24">
        <v>36</v>
      </c>
      <c r="AP30" s="45">
        <v>13</v>
      </c>
      <c r="AQ30" s="25">
        <v>36</v>
      </c>
      <c r="AR30" s="43">
        <v>29</v>
      </c>
      <c r="AS30" s="43">
        <v>29</v>
      </c>
      <c r="AT30" s="20">
        <v>8</v>
      </c>
      <c r="AV30" s="10">
        <f t="shared" si="3"/>
        <v>29</v>
      </c>
      <c r="AW30" t="s">
        <v>80</v>
      </c>
      <c r="AY30" s="1" t="s">
        <v>81</v>
      </c>
      <c r="AZ30" s="4" t="s">
        <v>82</v>
      </c>
      <c r="BG30" t="str">
        <f t="shared" si="2"/>
        <v>Kickoff Out of Bounds (Illegal Touch on onside kickoff)-  0 yard penatly-  Ball spotted 30 yards from kickoff; 5-yards and re-kick on onside kickoffs</v>
      </c>
    </row>
    <row r="31" spans="1:59">
      <c r="A31">
        <f t="shared" si="4"/>
        <v>27</v>
      </c>
      <c r="B31" s="18">
        <v>53</v>
      </c>
      <c r="C31" s="19">
        <v>16</v>
      </c>
      <c r="D31" s="43">
        <v>17</v>
      </c>
      <c r="E31" s="20">
        <v>10</v>
      </c>
      <c r="F31" s="21">
        <v>17</v>
      </c>
      <c r="G31" s="44">
        <v>17</v>
      </c>
      <c r="H31" s="22">
        <v>17</v>
      </c>
      <c r="I31" s="19">
        <v>20</v>
      </c>
      <c r="J31" s="43">
        <v>27</v>
      </c>
      <c r="K31" s="20">
        <v>33</v>
      </c>
      <c r="L31" s="24">
        <v>27</v>
      </c>
      <c r="M31" s="45">
        <v>12</v>
      </c>
      <c r="N31" s="25">
        <v>12</v>
      </c>
      <c r="O31" s="26">
        <v>4</v>
      </c>
      <c r="P31" s="46">
        <v>12</v>
      </c>
      <c r="Q31" s="23">
        <v>12</v>
      </c>
      <c r="R31" s="24">
        <v>2</v>
      </c>
      <c r="S31" s="45">
        <v>2</v>
      </c>
      <c r="T31" s="25">
        <v>17</v>
      </c>
      <c r="U31" s="43">
        <v>36</v>
      </c>
      <c r="V31" s="43">
        <v>36</v>
      </c>
      <c r="W31" s="20">
        <v>36</v>
      </c>
      <c r="X31">
        <f t="shared" si="5"/>
        <v>27</v>
      </c>
      <c r="Y31" s="18">
        <v>53</v>
      </c>
      <c r="Z31" s="19">
        <v>13</v>
      </c>
      <c r="AA31" s="43">
        <v>4</v>
      </c>
      <c r="AB31" s="20">
        <v>8</v>
      </c>
      <c r="AC31" s="21">
        <v>13</v>
      </c>
      <c r="AD31" s="44">
        <v>3</v>
      </c>
      <c r="AE31" s="22">
        <v>7</v>
      </c>
      <c r="AF31" s="19">
        <v>36</v>
      </c>
      <c r="AG31" s="43">
        <v>13</v>
      </c>
      <c r="AH31" s="20">
        <v>36</v>
      </c>
      <c r="AI31" s="24">
        <v>36</v>
      </c>
      <c r="AJ31" s="45">
        <v>4</v>
      </c>
      <c r="AK31" s="25">
        <v>24</v>
      </c>
      <c r="AL31" s="26">
        <v>36</v>
      </c>
      <c r="AM31" s="46">
        <v>7</v>
      </c>
      <c r="AN31" s="23">
        <v>36</v>
      </c>
      <c r="AO31" s="24">
        <v>8</v>
      </c>
      <c r="AP31" s="45">
        <v>21</v>
      </c>
      <c r="AQ31" s="25">
        <v>21</v>
      </c>
      <c r="AR31" s="43">
        <v>8</v>
      </c>
      <c r="AS31" s="43">
        <v>29</v>
      </c>
      <c r="AT31" s="20">
        <v>36</v>
      </c>
      <c r="AV31" s="10">
        <f t="shared" si="3"/>
        <v>30</v>
      </c>
      <c r="AW31" t="s">
        <v>91</v>
      </c>
      <c r="AY31" s="1" t="s">
        <v>35</v>
      </c>
      <c r="AZ31" t="s">
        <v>42</v>
      </c>
      <c r="BA31" s="1"/>
      <c r="BG31" t="str">
        <f t="shared" si="2"/>
        <v>Running into Kicker (Treat as Rouging the Kicker)-  5 yard penalty-  Measured from Line - Enforce on Kickoff on successful extra points</v>
      </c>
    </row>
    <row r="32" spans="1:59">
      <c r="A32">
        <f t="shared" si="4"/>
        <v>28</v>
      </c>
      <c r="B32" s="18">
        <v>54</v>
      </c>
      <c r="C32" s="19">
        <v>10</v>
      </c>
      <c r="D32" s="43">
        <v>2</v>
      </c>
      <c r="E32" s="20">
        <v>10</v>
      </c>
      <c r="F32" s="21">
        <v>10</v>
      </c>
      <c r="G32" s="44">
        <v>10</v>
      </c>
      <c r="H32" s="22">
        <v>32</v>
      </c>
      <c r="I32" s="19">
        <v>33</v>
      </c>
      <c r="J32" s="43">
        <v>16</v>
      </c>
      <c r="K32" s="20">
        <v>2</v>
      </c>
      <c r="L32" s="24">
        <v>12</v>
      </c>
      <c r="M32" s="45">
        <v>4</v>
      </c>
      <c r="N32" s="25">
        <v>12</v>
      </c>
      <c r="O32" s="26">
        <v>12</v>
      </c>
      <c r="P32" s="46">
        <v>11</v>
      </c>
      <c r="Q32" s="23">
        <v>11</v>
      </c>
      <c r="R32" s="24">
        <v>36</v>
      </c>
      <c r="S32" s="45">
        <v>36</v>
      </c>
      <c r="T32" s="25">
        <v>10</v>
      </c>
      <c r="U32" s="43">
        <v>36</v>
      </c>
      <c r="V32" s="43">
        <v>36</v>
      </c>
      <c r="W32" s="20">
        <v>36</v>
      </c>
      <c r="X32">
        <f t="shared" si="5"/>
        <v>28</v>
      </c>
      <c r="Y32" s="18">
        <v>54</v>
      </c>
      <c r="Z32" s="19">
        <v>24</v>
      </c>
      <c r="AA32" s="43">
        <v>8</v>
      </c>
      <c r="AB32" s="20">
        <v>34</v>
      </c>
      <c r="AC32" s="21">
        <v>13</v>
      </c>
      <c r="AD32" s="44">
        <v>8</v>
      </c>
      <c r="AE32" s="22">
        <v>8</v>
      </c>
      <c r="AF32" s="19">
        <v>36</v>
      </c>
      <c r="AG32" s="43">
        <v>23</v>
      </c>
      <c r="AH32" s="20">
        <v>36</v>
      </c>
      <c r="AI32" s="24">
        <v>36</v>
      </c>
      <c r="AJ32" s="45">
        <v>7</v>
      </c>
      <c r="AK32" s="25">
        <v>4</v>
      </c>
      <c r="AL32" s="26">
        <v>36</v>
      </c>
      <c r="AM32" s="46">
        <v>36</v>
      </c>
      <c r="AN32" s="23">
        <v>7</v>
      </c>
      <c r="AO32" s="24">
        <v>36</v>
      </c>
      <c r="AP32" s="45">
        <v>8</v>
      </c>
      <c r="AQ32" s="25">
        <v>36</v>
      </c>
      <c r="AR32" s="43">
        <v>36</v>
      </c>
      <c r="AS32" s="43">
        <v>8</v>
      </c>
      <c r="AT32" s="20">
        <v>29</v>
      </c>
      <c r="AV32" s="10">
        <f t="shared" si="3"/>
        <v>31</v>
      </c>
      <c r="AW32" t="s">
        <v>93</v>
      </c>
      <c r="AY32" s="1" t="s">
        <v>69</v>
      </c>
      <c r="AZ32" s="7" t="s">
        <v>29</v>
      </c>
      <c r="BA32" s="1"/>
      <c r="BG32" t="str">
        <f t="shared" si="2"/>
        <v>Ineldigible man downfield on Pass (N/A - roll again)-  10 yard penalty-  Measured from Line</v>
      </c>
    </row>
    <row r="33" spans="1:59">
      <c r="A33">
        <f t="shared" si="4"/>
        <v>29</v>
      </c>
      <c r="B33" s="18">
        <v>55</v>
      </c>
      <c r="C33" s="19">
        <v>10</v>
      </c>
      <c r="D33" s="43">
        <v>2</v>
      </c>
      <c r="E33" s="20">
        <v>7</v>
      </c>
      <c r="F33" s="21">
        <v>10</v>
      </c>
      <c r="G33" s="44">
        <v>2</v>
      </c>
      <c r="H33" s="22">
        <v>27</v>
      </c>
      <c r="I33" s="19">
        <v>16</v>
      </c>
      <c r="J33" s="43">
        <v>20</v>
      </c>
      <c r="K33" s="20">
        <v>2</v>
      </c>
      <c r="L33" s="24">
        <v>28</v>
      </c>
      <c r="M33" s="45">
        <v>10</v>
      </c>
      <c r="N33" s="25">
        <v>28</v>
      </c>
      <c r="O33" s="26">
        <v>12</v>
      </c>
      <c r="P33" s="46">
        <v>33</v>
      </c>
      <c r="Q33" s="23">
        <v>12</v>
      </c>
      <c r="R33" s="24">
        <v>36</v>
      </c>
      <c r="S33" s="45">
        <v>36</v>
      </c>
      <c r="T33" s="25">
        <v>2</v>
      </c>
      <c r="U33" s="43">
        <v>36</v>
      </c>
      <c r="V33" s="43">
        <v>36</v>
      </c>
      <c r="W33" s="20">
        <v>36</v>
      </c>
      <c r="X33">
        <f t="shared" si="5"/>
        <v>29</v>
      </c>
      <c r="Y33" s="18">
        <v>55</v>
      </c>
      <c r="Z33" s="19">
        <v>21</v>
      </c>
      <c r="AA33" s="43">
        <v>4</v>
      </c>
      <c r="AB33" s="20">
        <v>4</v>
      </c>
      <c r="AC33" s="21">
        <v>5</v>
      </c>
      <c r="AD33" s="44">
        <v>8</v>
      </c>
      <c r="AE33" s="22">
        <v>15</v>
      </c>
      <c r="AF33" s="19">
        <v>14</v>
      </c>
      <c r="AG33" s="43">
        <v>36</v>
      </c>
      <c r="AH33" s="20">
        <v>36</v>
      </c>
      <c r="AI33" s="24">
        <v>21</v>
      </c>
      <c r="AJ33" s="45">
        <v>9</v>
      </c>
      <c r="AK33" s="25">
        <v>7</v>
      </c>
      <c r="AL33" s="26">
        <v>4</v>
      </c>
      <c r="AM33" s="46">
        <v>4</v>
      </c>
      <c r="AN33" s="23">
        <v>4</v>
      </c>
      <c r="AO33" s="24">
        <v>36</v>
      </c>
      <c r="AP33" s="45">
        <v>8</v>
      </c>
      <c r="AQ33" s="25">
        <v>8</v>
      </c>
      <c r="AR33" s="43">
        <v>29</v>
      </c>
      <c r="AS33" s="43">
        <v>8</v>
      </c>
      <c r="AT33" s="20">
        <v>29</v>
      </c>
      <c r="AV33" s="10">
        <f t="shared" si="3"/>
        <v>32</v>
      </c>
      <c r="AW33" t="s">
        <v>83</v>
      </c>
      <c r="AY33" s="1" t="s">
        <v>84</v>
      </c>
      <c r="AZ33" s="7" t="s">
        <v>85</v>
      </c>
      <c r="BA33" s="1"/>
      <c r="BG33" t="str">
        <f t="shared" si="2"/>
        <v>Illegal Forward Pass (lateral)-  5 yards from line and loss of down-  Measured from the end of return on lateral attempts, QB credited with 1 yard rush on passes</v>
      </c>
    </row>
    <row r="34" spans="1:59">
      <c r="A34">
        <f t="shared" si="4"/>
        <v>30</v>
      </c>
      <c r="B34" s="18">
        <v>56</v>
      </c>
      <c r="C34" s="19">
        <v>2</v>
      </c>
      <c r="D34" s="43">
        <v>10</v>
      </c>
      <c r="E34" s="20">
        <v>17</v>
      </c>
      <c r="F34" s="21">
        <v>2</v>
      </c>
      <c r="G34" s="44">
        <v>22</v>
      </c>
      <c r="H34" s="22">
        <v>10</v>
      </c>
      <c r="I34" s="19">
        <v>27</v>
      </c>
      <c r="J34" s="43">
        <v>17</v>
      </c>
      <c r="K34" s="20">
        <v>20</v>
      </c>
      <c r="L34" s="24">
        <v>10</v>
      </c>
      <c r="M34" s="45">
        <v>12</v>
      </c>
      <c r="N34" s="25">
        <v>27</v>
      </c>
      <c r="O34" s="26">
        <v>10</v>
      </c>
      <c r="P34" s="46">
        <v>12</v>
      </c>
      <c r="Q34" s="23">
        <v>32</v>
      </c>
      <c r="R34" s="24">
        <v>17</v>
      </c>
      <c r="S34" s="45">
        <v>17</v>
      </c>
      <c r="T34" s="25">
        <v>2</v>
      </c>
      <c r="U34" s="43">
        <v>36</v>
      </c>
      <c r="V34" s="43">
        <v>36</v>
      </c>
      <c r="W34" s="20">
        <v>36</v>
      </c>
      <c r="X34">
        <f t="shared" si="5"/>
        <v>30</v>
      </c>
      <c r="Y34" s="18">
        <v>56</v>
      </c>
      <c r="Z34" s="19">
        <v>7</v>
      </c>
      <c r="AA34" s="43">
        <v>8</v>
      </c>
      <c r="AB34" s="20">
        <v>23</v>
      </c>
      <c r="AC34" s="21">
        <v>3</v>
      </c>
      <c r="AD34" s="44">
        <v>8</v>
      </c>
      <c r="AE34" s="22">
        <v>23</v>
      </c>
      <c r="AF34" s="19">
        <v>36</v>
      </c>
      <c r="AG34" s="43">
        <v>36</v>
      </c>
      <c r="AH34" s="20">
        <v>36</v>
      </c>
      <c r="AI34" s="24">
        <v>19</v>
      </c>
      <c r="AJ34" s="45">
        <v>21</v>
      </c>
      <c r="AK34" s="25">
        <v>7</v>
      </c>
      <c r="AL34" s="26">
        <v>21</v>
      </c>
      <c r="AM34" s="46">
        <v>36</v>
      </c>
      <c r="AN34" s="23">
        <v>7</v>
      </c>
      <c r="AO34" s="24">
        <v>8</v>
      </c>
      <c r="AP34" s="45">
        <v>36</v>
      </c>
      <c r="AQ34" s="25">
        <v>8</v>
      </c>
      <c r="AR34" s="43">
        <v>8</v>
      </c>
      <c r="AS34" s="43">
        <v>36</v>
      </c>
      <c r="AT34" s="20">
        <v>29</v>
      </c>
      <c r="AV34" s="10">
        <f t="shared" si="3"/>
        <v>33</v>
      </c>
      <c r="AW34" t="s">
        <v>92</v>
      </c>
      <c r="AY34" s="1" t="s">
        <v>35</v>
      </c>
      <c r="AZ34" s="7" t="s">
        <v>86</v>
      </c>
      <c r="BG34" t="str">
        <f t="shared" si="2"/>
        <v>Illegal Substituion (N/A - roll again)-  5 yard penalty-  Measured from Line; re-kick on punt attempt if accepted</v>
      </c>
    </row>
    <row r="35" spans="1:59">
      <c r="A35">
        <f t="shared" si="4"/>
        <v>31</v>
      </c>
      <c r="B35" s="18">
        <v>61</v>
      </c>
      <c r="C35" s="19">
        <v>2</v>
      </c>
      <c r="D35" s="43">
        <v>2</v>
      </c>
      <c r="E35" s="20">
        <v>12</v>
      </c>
      <c r="F35" s="21">
        <v>10</v>
      </c>
      <c r="G35" s="44">
        <v>2</v>
      </c>
      <c r="H35" s="22">
        <v>17</v>
      </c>
      <c r="I35" s="19">
        <v>27</v>
      </c>
      <c r="J35" s="43">
        <v>2</v>
      </c>
      <c r="K35" s="20">
        <v>2</v>
      </c>
      <c r="L35" s="24">
        <v>12</v>
      </c>
      <c r="M35" s="45">
        <v>12</v>
      </c>
      <c r="N35" s="25">
        <v>28</v>
      </c>
      <c r="O35" s="26">
        <v>10</v>
      </c>
      <c r="P35" s="46">
        <v>10</v>
      </c>
      <c r="Q35" s="23">
        <v>18</v>
      </c>
      <c r="R35" s="24">
        <v>36</v>
      </c>
      <c r="S35" s="45">
        <v>2</v>
      </c>
      <c r="T35" s="25">
        <v>36</v>
      </c>
      <c r="U35" s="43">
        <v>36</v>
      </c>
      <c r="V35" s="43">
        <v>36</v>
      </c>
      <c r="W35" s="20">
        <v>36</v>
      </c>
      <c r="X35">
        <f t="shared" si="5"/>
        <v>31</v>
      </c>
      <c r="Y35" s="18">
        <v>61</v>
      </c>
      <c r="Z35" s="19">
        <v>8</v>
      </c>
      <c r="AA35" s="43">
        <v>7</v>
      </c>
      <c r="AB35" s="20">
        <v>13</v>
      </c>
      <c r="AC35" s="21">
        <v>7</v>
      </c>
      <c r="AD35" s="44">
        <v>7</v>
      </c>
      <c r="AE35" s="22">
        <v>7</v>
      </c>
      <c r="AF35" s="19">
        <v>36</v>
      </c>
      <c r="AG35" s="43">
        <v>23</v>
      </c>
      <c r="AH35" s="20">
        <v>36</v>
      </c>
      <c r="AI35" s="24">
        <v>36</v>
      </c>
      <c r="AJ35" s="45">
        <v>7</v>
      </c>
      <c r="AK35" s="25">
        <v>36</v>
      </c>
      <c r="AL35" s="26">
        <v>36</v>
      </c>
      <c r="AM35" s="46">
        <v>7</v>
      </c>
      <c r="AN35" s="23">
        <v>36</v>
      </c>
      <c r="AO35" s="24">
        <v>30</v>
      </c>
      <c r="AP35" s="45">
        <v>36</v>
      </c>
      <c r="AQ35" s="25">
        <v>36</v>
      </c>
      <c r="AR35" s="43">
        <v>29</v>
      </c>
      <c r="AS35" s="43">
        <v>36</v>
      </c>
      <c r="AT35" s="20">
        <v>8</v>
      </c>
      <c r="AV35" s="10">
        <f t="shared" si="3"/>
        <v>34</v>
      </c>
      <c r="AW35" t="s">
        <v>87</v>
      </c>
      <c r="AY35" s="1" t="s">
        <v>35</v>
      </c>
      <c r="AZ35" s="7" t="s">
        <v>68</v>
      </c>
      <c r="BA35" s="1"/>
      <c r="BG35" t="str">
        <f t="shared" si="2"/>
        <v>Tripping-  5 yard penalty-  Automatic first down if on defense; no play and measured from line if accepted on offense</v>
      </c>
    </row>
    <row r="36" spans="1:59">
      <c r="A36">
        <f t="shared" si="4"/>
        <v>32</v>
      </c>
      <c r="B36" s="18">
        <v>62</v>
      </c>
      <c r="C36" s="19">
        <v>2</v>
      </c>
      <c r="D36" s="43">
        <v>10</v>
      </c>
      <c r="E36" s="20">
        <v>10</v>
      </c>
      <c r="F36" s="21">
        <v>25</v>
      </c>
      <c r="G36" s="44">
        <v>2</v>
      </c>
      <c r="H36" s="22">
        <v>34</v>
      </c>
      <c r="I36" s="19">
        <v>16</v>
      </c>
      <c r="J36" s="43">
        <v>20</v>
      </c>
      <c r="K36" s="20">
        <v>20</v>
      </c>
      <c r="L36" s="24">
        <v>12</v>
      </c>
      <c r="M36" s="45">
        <v>12</v>
      </c>
      <c r="N36" s="25">
        <v>12</v>
      </c>
      <c r="O36" s="26">
        <v>12</v>
      </c>
      <c r="P36" s="46">
        <v>4</v>
      </c>
      <c r="Q36" s="23">
        <v>12</v>
      </c>
      <c r="R36" s="24">
        <v>2</v>
      </c>
      <c r="S36" s="45">
        <v>2</v>
      </c>
      <c r="T36" s="25">
        <v>36</v>
      </c>
      <c r="U36" s="43">
        <v>36</v>
      </c>
      <c r="V36" s="43">
        <v>36</v>
      </c>
      <c r="W36" s="20">
        <v>36</v>
      </c>
      <c r="X36">
        <f t="shared" si="5"/>
        <v>32</v>
      </c>
      <c r="Y36" s="18">
        <v>62</v>
      </c>
      <c r="Z36" s="19">
        <v>8</v>
      </c>
      <c r="AA36" s="43">
        <v>7</v>
      </c>
      <c r="AB36" s="20">
        <v>13</v>
      </c>
      <c r="AC36" s="21">
        <v>15</v>
      </c>
      <c r="AD36" s="44">
        <v>8</v>
      </c>
      <c r="AE36" s="22">
        <v>8</v>
      </c>
      <c r="AF36" s="19">
        <v>36</v>
      </c>
      <c r="AG36" s="43">
        <v>13</v>
      </c>
      <c r="AH36" s="20">
        <v>36</v>
      </c>
      <c r="AI36" s="24">
        <v>36</v>
      </c>
      <c r="AJ36" s="45">
        <v>21</v>
      </c>
      <c r="AK36" s="25">
        <v>36</v>
      </c>
      <c r="AL36" s="26">
        <v>36</v>
      </c>
      <c r="AM36" s="46">
        <v>36</v>
      </c>
      <c r="AN36" s="23">
        <v>36</v>
      </c>
      <c r="AO36" s="24">
        <v>36</v>
      </c>
      <c r="AP36" s="45">
        <v>8</v>
      </c>
      <c r="AQ36" s="25">
        <v>8</v>
      </c>
      <c r="AR36" s="43">
        <v>29</v>
      </c>
      <c r="AS36" s="43">
        <v>8</v>
      </c>
      <c r="AT36" s="20">
        <v>8</v>
      </c>
      <c r="AV36" s="10">
        <f t="shared" si="3"/>
        <v>35</v>
      </c>
      <c r="AW36" t="s">
        <v>88</v>
      </c>
      <c r="AY36" s="1" t="s">
        <v>69</v>
      </c>
      <c r="AZ36" s="7" t="s">
        <v>89</v>
      </c>
      <c r="BA36" s="1"/>
      <c r="BG36" t="str">
        <f t="shared" si="2"/>
        <v>Helping the Runner-  10 yard penalty-  Assessed from end of run; down stays the same</v>
      </c>
    </row>
    <row r="37" spans="1:59">
      <c r="A37">
        <f t="shared" si="4"/>
        <v>33</v>
      </c>
      <c r="B37" s="18">
        <v>63</v>
      </c>
      <c r="C37" s="19">
        <v>34</v>
      </c>
      <c r="D37" s="43">
        <v>2</v>
      </c>
      <c r="E37" s="20">
        <v>10</v>
      </c>
      <c r="F37" s="21">
        <v>31</v>
      </c>
      <c r="G37" s="44">
        <v>10</v>
      </c>
      <c r="H37" s="22">
        <v>2</v>
      </c>
      <c r="I37" s="19">
        <v>27</v>
      </c>
      <c r="J37" s="43">
        <v>2</v>
      </c>
      <c r="K37" s="20">
        <v>20</v>
      </c>
      <c r="L37" s="24">
        <v>34</v>
      </c>
      <c r="M37" s="45">
        <v>10</v>
      </c>
      <c r="N37" s="25">
        <v>4</v>
      </c>
      <c r="O37" s="26">
        <v>18</v>
      </c>
      <c r="P37" s="46">
        <v>10</v>
      </c>
      <c r="Q37" s="23">
        <v>12</v>
      </c>
      <c r="R37" s="24">
        <v>10</v>
      </c>
      <c r="S37" s="45">
        <v>10</v>
      </c>
      <c r="T37" s="25">
        <v>10</v>
      </c>
      <c r="U37" s="43">
        <v>36</v>
      </c>
      <c r="V37" s="43">
        <v>36</v>
      </c>
      <c r="W37" s="20">
        <v>36</v>
      </c>
      <c r="X37">
        <f t="shared" si="5"/>
        <v>33</v>
      </c>
      <c r="Y37" s="18">
        <v>63</v>
      </c>
      <c r="Z37" s="19">
        <v>23</v>
      </c>
      <c r="AA37" s="43">
        <v>8</v>
      </c>
      <c r="AB37" s="20">
        <v>4</v>
      </c>
      <c r="AC37" s="21">
        <v>13</v>
      </c>
      <c r="AD37" s="44">
        <v>15</v>
      </c>
      <c r="AE37" s="22">
        <v>21</v>
      </c>
      <c r="AF37" s="19">
        <v>23</v>
      </c>
      <c r="AG37" s="43">
        <v>36</v>
      </c>
      <c r="AH37" s="20">
        <v>36</v>
      </c>
      <c r="AI37" s="24">
        <v>36</v>
      </c>
      <c r="AJ37" s="45">
        <v>4</v>
      </c>
      <c r="AK37" s="25">
        <v>4</v>
      </c>
      <c r="AL37" s="26">
        <v>21</v>
      </c>
      <c r="AM37" s="46">
        <v>4</v>
      </c>
      <c r="AN37" s="23">
        <v>36</v>
      </c>
      <c r="AO37" s="24">
        <v>36</v>
      </c>
      <c r="AP37" s="45">
        <v>13</v>
      </c>
      <c r="AQ37" s="25">
        <v>36</v>
      </c>
      <c r="AR37" s="43">
        <v>36</v>
      </c>
      <c r="AS37" s="43">
        <v>8</v>
      </c>
      <c r="AT37" s="20">
        <v>29</v>
      </c>
      <c r="AV37" s="10">
        <f t="shared" si="3"/>
        <v>36</v>
      </c>
      <c r="AW37" t="s">
        <v>90</v>
      </c>
      <c r="AY37" s="1"/>
      <c r="AZ37" s="7"/>
      <c r="BG37" t="str">
        <f t="shared" si="2"/>
        <v xml:space="preserve">Penalty on next play from scrimmage (TE or TH)-  -  </v>
      </c>
    </row>
    <row r="38" spans="1:59">
      <c r="A38">
        <f t="shared" si="4"/>
        <v>34</v>
      </c>
      <c r="B38" s="18">
        <v>64</v>
      </c>
      <c r="C38" s="19">
        <v>35</v>
      </c>
      <c r="D38" s="43">
        <v>2</v>
      </c>
      <c r="E38" s="20">
        <v>17</v>
      </c>
      <c r="F38" s="21">
        <v>16</v>
      </c>
      <c r="G38" s="44">
        <v>33</v>
      </c>
      <c r="H38" s="22">
        <v>4</v>
      </c>
      <c r="I38" s="19">
        <v>20</v>
      </c>
      <c r="J38" s="43">
        <v>20</v>
      </c>
      <c r="K38" s="20">
        <v>20</v>
      </c>
      <c r="L38" s="24">
        <v>4</v>
      </c>
      <c r="M38" s="45">
        <v>21</v>
      </c>
      <c r="N38" s="25">
        <v>12</v>
      </c>
      <c r="O38" s="26">
        <v>10</v>
      </c>
      <c r="P38" s="46">
        <v>10</v>
      </c>
      <c r="Q38" s="23">
        <v>10</v>
      </c>
      <c r="R38" s="24">
        <v>36</v>
      </c>
      <c r="S38" s="45">
        <v>36</v>
      </c>
      <c r="T38" s="25">
        <v>17</v>
      </c>
      <c r="U38" s="43">
        <v>36</v>
      </c>
      <c r="V38" s="43">
        <v>36</v>
      </c>
      <c r="W38" s="20">
        <v>36</v>
      </c>
      <c r="X38">
        <f t="shared" si="5"/>
        <v>34</v>
      </c>
      <c r="Y38" s="18">
        <v>64</v>
      </c>
      <c r="Z38" s="19">
        <v>4</v>
      </c>
      <c r="AA38" s="43">
        <v>4</v>
      </c>
      <c r="AB38" s="20">
        <v>19</v>
      </c>
      <c r="AC38" s="21">
        <v>5</v>
      </c>
      <c r="AD38" s="44">
        <v>5</v>
      </c>
      <c r="AE38" s="22">
        <v>15</v>
      </c>
      <c r="AF38" s="19">
        <v>36</v>
      </c>
      <c r="AG38" s="43">
        <v>36</v>
      </c>
      <c r="AH38" s="20">
        <v>36</v>
      </c>
      <c r="AI38" s="24">
        <v>21</v>
      </c>
      <c r="AJ38" s="45">
        <v>4</v>
      </c>
      <c r="AK38" s="25">
        <v>7</v>
      </c>
      <c r="AL38" s="26">
        <v>36</v>
      </c>
      <c r="AM38" s="46">
        <v>4</v>
      </c>
      <c r="AN38" s="23">
        <v>36</v>
      </c>
      <c r="AO38" s="24">
        <v>36</v>
      </c>
      <c r="AP38" s="45">
        <v>8</v>
      </c>
      <c r="AQ38" s="25">
        <v>36</v>
      </c>
      <c r="AR38" s="43">
        <v>29</v>
      </c>
      <c r="AS38" s="43">
        <v>29</v>
      </c>
      <c r="AT38" s="20">
        <v>29</v>
      </c>
      <c r="AV38" s="10"/>
      <c r="AY38" s="1"/>
    </row>
    <row r="39" spans="1:59">
      <c r="A39">
        <f t="shared" si="4"/>
        <v>35</v>
      </c>
      <c r="B39" s="18">
        <v>65</v>
      </c>
      <c r="C39" s="19">
        <v>10</v>
      </c>
      <c r="D39" s="43">
        <v>10</v>
      </c>
      <c r="E39" s="20">
        <v>26</v>
      </c>
      <c r="F39" s="21">
        <v>10</v>
      </c>
      <c r="G39" s="44">
        <v>16</v>
      </c>
      <c r="H39" s="22">
        <v>31</v>
      </c>
      <c r="I39" s="19">
        <v>20</v>
      </c>
      <c r="J39" s="43">
        <v>16</v>
      </c>
      <c r="K39" s="20">
        <v>26</v>
      </c>
      <c r="L39" s="24">
        <v>10</v>
      </c>
      <c r="M39" s="45">
        <v>12</v>
      </c>
      <c r="N39" s="25">
        <v>12</v>
      </c>
      <c r="O39" s="26">
        <v>10</v>
      </c>
      <c r="P39" s="46">
        <v>12</v>
      </c>
      <c r="Q39" s="23">
        <v>1</v>
      </c>
      <c r="R39" s="24">
        <v>10</v>
      </c>
      <c r="S39" s="45">
        <v>2</v>
      </c>
      <c r="T39" s="25">
        <v>36</v>
      </c>
      <c r="U39" s="43">
        <v>36</v>
      </c>
      <c r="V39" s="43">
        <v>36</v>
      </c>
      <c r="W39" s="20">
        <v>36</v>
      </c>
      <c r="X39">
        <f t="shared" si="5"/>
        <v>35</v>
      </c>
      <c r="Y39" s="18">
        <v>65</v>
      </c>
      <c r="Z39" s="19">
        <v>8</v>
      </c>
      <c r="AA39" s="43">
        <v>8</v>
      </c>
      <c r="AB39" s="20">
        <v>13</v>
      </c>
      <c r="AC39" s="21">
        <v>8</v>
      </c>
      <c r="AD39" s="44">
        <v>5</v>
      </c>
      <c r="AE39" s="22">
        <v>8</v>
      </c>
      <c r="AF39" s="19">
        <v>13</v>
      </c>
      <c r="AG39" s="43">
        <v>13</v>
      </c>
      <c r="AH39" s="20">
        <v>36</v>
      </c>
      <c r="AI39" s="24">
        <v>7</v>
      </c>
      <c r="AJ39" s="45">
        <v>4</v>
      </c>
      <c r="AK39" s="25">
        <v>36</v>
      </c>
      <c r="AL39" s="26">
        <v>4</v>
      </c>
      <c r="AM39" s="46">
        <v>21</v>
      </c>
      <c r="AN39" s="23">
        <v>36</v>
      </c>
      <c r="AO39" s="24">
        <v>13</v>
      </c>
      <c r="AP39" s="45">
        <v>36</v>
      </c>
      <c r="AQ39" s="25">
        <v>8</v>
      </c>
      <c r="AR39" s="43">
        <v>29</v>
      </c>
      <c r="AS39" s="43">
        <v>36</v>
      </c>
      <c r="AT39" s="20">
        <v>29</v>
      </c>
      <c r="AV39" s="10"/>
      <c r="AY39" s="1"/>
      <c r="AZ39" s="4"/>
      <c r="BA39" s="1"/>
    </row>
    <row r="40" spans="1:59" ht="16.2" thickBot="1">
      <c r="A40">
        <f t="shared" si="4"/>
        <v>36</v>
      </c>
      <c r="B40" s="28">
        <v>66</v>
      </c>
      <c r="C40" s="29">
        <v>2</v>
      </c>
      <c r="D40" s="30">
        <v>16</v>
      </c>
      <c r="E40" s="31">
        <v>10</v>
      </c>
      <c r="F40" s="32">
        <v>22</v>
      </c>
      <c r="G40" s="33">
        <v>10</v>
      </c>
      <c r="H40" s="34">
        <v>19</v>
      </c>
      <c r="I40" s="29">
        <v>2</v>
      </c>
      <c r="J40" s="30">
        <v>17</v>
      </c>
      <c r="K40" s="31">
        <v>20</v>
      </c>
      <c r="L40" s="35">
        <v>1</v>
      </c>
      <c r="M40" s="36">
        <v>12</v>
      </c>
      <c r="N40" s="37">
        <v>28</v>
      </c>
      <c r="O40" s="38">
        <v>12</v>
      </c>
      <c r="P40" s="39">
        <v>10</v>
      </c>
      <c r="Q40" s="40">
        <v>10</v>
      </c>
      <c r="R40" s="35">
        <v>2</v>
      </c>
      <c r="S40" s="36">
        <v>2</v>
      </c>
      <c r="T40" s="37">
        <v>17</v>
      </c>
      <c r="U40" s="30">
        <v>36</v>
      </c>
      <c r="V40" s="30">
        <v>36</v>
      </c>
      <c r="W40" s="31">
        <v>36</v>
      </c>
      <c r="X40">
        <f t="shared" si="5"/>
        <v>36</v>
      </c>
      <c r="Y40" s="28">
        <v>66</v>
      </c>
      <c r="Z40" s="29">
        <v>4</v>
      </c>
      <c r="AA40" s="30">
        <v>13</v>
      </c>
      <c r="AB40" s="31">
        <v>13</v>
      </c>
      <c r="AC40" s="32">
        <v>4</v>
      </c>
      <c r="AD40" s="33">
        <v>15</v>
      </c>
      <c r="AE40" s="34">
        <v>8</v>
      </c>
      <c r="AF40" s="29">
        <v>13</v>
      </c>
      <c r="AG40" s="30">
        <v>36</v>
      </c>
      <c r="AH40" s="31">
        <v>36</v>
      </c>
      <c r="AI40" s="35">
        <v>4</v>
      </c>
      <c r="AJ40" s="36">
        <v>19</v>
      </c>
      <c r="AK40" s="37">
        <v>36</v>
      </c>
      <c r="AL40" s="38">
        <v>7</v>
      </c>
      <c r="AM40" s="39">
        <v>7</v>
      </c>
      <c r="AN40" s="40">
        <v>36</v>
      </c>
      <c r="AO40" s="35">
        <v>8</v>
      </c>
      <c r="AP40" s="36">
        <v>36</v>
      </c>
      <c r="AQ40" s="37">
        <v>30</v>
      </c>
      <c r="AR40" s="30">
        <v>8</v>
      </c>
      <c r="AS40" s="30">
        <v>8</v>
      </c>
      <c r="AT40" s="31">
        <v>29</v>
      </c>
      <c r="AV40" s="5"/>
      <c r="AW40" s="42"/>
      <c r="AY40" s="1"/>
    </row>
    <row r="41" spans="1:59">
      <c r="AY41" s="1"/>
    </row>
    <row r="42" spans="1:59">
      <c r="AY42" s="1"/>
    </row>
    <row r="43" spans="1:59">
      <c r="A43">
        <f ca="1">RANDBETWEEN(1,36)</f>
        <v>29</v>
      </c>
      <c r="B43">
        <f ca="1">RANDBETWEEN(1,6)</f>
        <v>6</v>
      </c>
      <c r="C43">
        <f ca="1">RANDBETWEEN(3,5)</f>
        <v>5</v>
      </c>
      <c r="F43">
        <f ca="1">RANDBETWEEN(6,8)</f>
        <v>7</v>
      </c>
      <c r="I43">
        <f ca="1">RANDBETWEEN(9,11)</f>
        <v>11</v>
      </c>
      <c r="L43">
        <f ca="1">RANDBETWEEN(12,14)</f>
        <v>14</v>
      </c>
      <c r="O43">
        <f ca="1">RANDBETWEEN(15,17)</f>
        <v>15</v>
      </c>
      <c r="R43">
        <f ca="1">RANDBETWEEN(18,20)</f>
        <v>20</v>
      </c>
      <c r="U43">
        <f ca="1">RANDBETWEEN(21,23)</f>
        <v>23</v>
      </c>
      <c r="Z43">
        <f ca="1">RANDBETWEEN(3,5)</f>
        <v>4</v>
      </c>
      <c r="AC43">
        <f ca="1">RANDBETWEEN(6,8)</f>
        <v>6</v>
      </c>
      <c r="AF43">
        <f ca="1">RANDBETWEEN(9,11)</f>
        <v>9</v>
      </c>
      <c r="AI43">
        <f ca="1">RANDBETWEEN(12,14)</f>
        <v>12</v>
      </c>
      <c r="AL43">
        <f ca="1">RANDBETWEEN(15,17)</f>
        <v>16</v>
      </c>
      <c r="AO43">
        <f ca="1">RANDBETWEEN(18,20)</f>
        <v>18</v>
      </c>
      <c r="AR43">
        <f ca="1">RANDBETWEEN(21,23)</f>
        <v>23</v>
      </c>
    </row>
    <row r="44" spans="1:59" ht="15.6">
      <c r="A44" s="2" t="s">
        <v>0</v>
      </c>
      <c r="AW44" s="42"/>
    </row>
    <row r="45" spans="1:59">
      <c r="A45" s="41" t="s">
        <v>5</v>
      </c>
      <c r="B45">
        <f ca="1">VLOOKUP($A$43,$A$5:$W$40,C$43)</f>
        <v>7</v>
      </c>
      <c r="C45" t="str">
        <f t="shared" ref="C45:C51" ca="1" si="6">VLOOKUP($B45,$AV$2:$BG$43,12)</f>
        <v>Incidental Face Mask-  5 yards from line or end of gain-  Down stays the same; bring back to line of scrimmage if on sack</v>
      </c>
    </row>
    <row r="46" spans="1:59">
      <c r="A46" s="41" t="s">
        <v>6</v>
      </c>
      <c r="B46">
        <f ca="1">VLOOKUP($A$43,$A$5:$W$40,F$43)</f>
        <v>2</v>
      </c>
      <c r="C46" t="str">
        <f t="shared" ca="1" si="6"/>
        <v>False Start -  5 yard penalty-  Measured from Line - Dead Ball Foul</v>
      </c>
    </row>
    <row r="47" spans="1:59">
      <c r="A47" s="41" t="s">
        <v>9</v>
      </c>
      <c r="B47">
        <f ca="1">VLOOKUP($A$43,$A$5:$W$40,O$43)</f>
        <v>12</v>
      </c>
      <c r="C47" t="str">
        <f t="shared" ca="1" si="6"/>
        <v>Illegal Block in Back-  10 yards from line (from spot on returns)-  Measured from 15-yards ahead of catch on kickoff returns</v>
      </c>
    </row>
    <row r="48" spans="1:59">
      <c r="A48" s="41" t="s">
        <v>11</v>
      </c>
      <c r="B48">
        <f ca="1">VLOOKUP($A$43,$A$5:$W$40,U$43)</f>
        <v>36</v>
      </c>
      <c r="C48" t="str">
        <f t="shared" ca="1" si="6"/>
        <v xml:space="preserve">Penalty on next play from scrimmage (TE or TH)-  -  </v>
      </c>
    </row>
    <row r="49" spans="1:3">
      <c r="A49" s="41" t="s">
        <v>10</v>
      </c>
      <c r="B49">
        <f ca="1">VLOOKUP($A$43,$A$5:$W$40,R$43)</f>
        <v>2</v>
      </c>
      <c r="C49" t="str">
        <f t="shared" ca="1" si="6"/>
        <v>False Start -  5 yard penalty-  Measured from Line - Dead Ball Foul</v>
      </c>
    </row>
    <row r="50" spans="1:3">
      <c r="A50" s="41" t="s">
        <v>8</v>
      </c>
      <c r="B50">
        <f ca="1">VLOOKUP($A$43,$A$5:$W$40,L$43)</f>
        <v>28</v>
      </c>
      <c r="C50" t="str">
        <f t="shared" ca="1" si="6"/>
        <v>Illegal Fair Catch Signal/Return-  5 yard penalty-  Measured from spot of catch</v>
      </c>
    </row>
    <row r="51" spans="1:3">
      <c r="A51" s="41" t="s">
        <v>7</v>
      </c>
      <c r="B51">
        <f ca="1">VLOOKUP($A$43,$A$5:$W$40,I$43)</f>
        <v>2</v>
      </c>
      <c r="C51" t="str">
        <f t="shared" ca="1" si="6"/>
        <v>False Start -  5 yard penalty-  Measured from Line - Dead Ball Foul</v>
      </c>
    </row>
    <row r="53" spans="1:3">
      <c r="A53" s="8" t="s">
        <v>1</v>
      </c>
    </row>
    <row r="54" spans="1:3">
      <c r="A54" s="41" t="s">
        <v>5</v>
      </c>
      <c r="B54">
        <f ca="1">VLOOKUP($A$43,$X$5:$AT$40,C$43)</f>
        <v>4</v>
      </c>
      <c r="C54" t="str">
        <f t="shared" ref="C54:C60" ca="1" si="7">VLOOKUP($B54,$AV$2:$BG$43,12)</f>
        <v>Personal Foul -  15 yards from end of play-  If on offense, from end of play and repeat down; no possession change on turnover</v>
      </c>
    </row>
    <row r="55" spans="1:3">
      <c r="A55" s="41" t="s">
        <v>6</v>
      </c>
      <c r="B55">
        <f ca="1">VLOOKUP($A$43,$X$5:$AT$40,F$43)</f>
        <v>8</v>
      </c>
      <c r="C55" t="str">
        <f t="shared" ca="1" si="7"/>
        <v>Defensive Offsides-  5 yard penalty-  Measured from Line - Enforce on Kickoff on successful extra points</v>
      </c>
    </row>
    <row r="56" spans="1:3">
      <c r="A56" s="41" t="s">
        <v>9</v>
      </c>
      <c r="B56">
        <f ca="1">VLOOKUP($A$43,$X$5:$AT$40,O$43)</f>
        <v>4</v>
      </c>
      <c r="C56" t="str">
        <f t="shared" ca="1" si="7"/>
        <v>Personal Foul -  15 yards from end of play-  If on offense, from end of play and repeat down; no possession change on turnover</v>
      </c>
    </row>
    <row r="57" spans="1:3">
      <c r="A57" s="41" t="s">
        <v>11</v>
      </c>
      <c r="B57">
        <f ca="1">VLOOKUP($A$43,$X$5:$AT$40,U$43)</f>
        <v>29</v>
      </c>
      <c r="C57" t="str">
        <f t="shared" ca="1" si="7"/>
        <v>Kickoff Out of Bounds (Illegal Touch on onside kickoff)-  0 yard penatly-  Ball spotted 30 yards from kickoff; 5-yards and re-kick on onside kickoffs</v>
      </c>
    </row>
    <row r="58" spans="1:3">
      <c r="A58" s="41" t="s">
        <v>10</v>
      </c>
      <c r="B58">
        <f ca="1">VLOOKUP($A$43,$X$5:$AT$40,R$43)</f>
        <v>8</v>
      </c>
      <c r="C58" t="str">
        <f t="shared" ca="1" si="7"/>
        <v>Defensive Offsides-  5 yard penalty-  Measured from Line - Enforce on Kickoff on successful extra points</v>
      </c>
    </row>
    <row r="59" spans="1:3">
      <c r="A59" s="41" t="s">
        <v>8</v>
      </c>
      <c r="B59">
        <f ca="1">VLOOKUP($A$43,$X$5:$AT$40,L$43)</f>
        <v>7</v>
      </c>
      <c r="C59" t="str">
        <f t="shared" ca="1" si="7"/>
        <v>Incidental Face Mask-  5 yards from line or end of gain-  Down stays the same; bring back to line of scrimmage if on sack</v>
      </c>
    </row>
    <row r="60" spans="1:3">
      <c r="A60" s="41" t="s">
        <v>7</v>
      </c>
      <c r="B60">
        <f ca="1">VLOOKUP($A$43,$X$5:$AT$40,I$43)</f>
        <v>36</v>
      </c>
      <c r="C60" t="str">
        <f t="shared" ca="1" si="7"/>
        <v xml:space="preserve">Penalty on next play from scrimmage (TE or TH)-  -  </v>
      </c>
    </row>
    <row r="63" spans="1:3" ht="15.6">
      <c r="A63" s="5" t="s">
        <v>23</v>
      </c>
      <c r="B63" s="42" t="s">
        <v>24</v>
      </c>
    </row>
    <row r="64" spans="1:3">
      <c r="B64" t="s">
        <v>25</v>
      </c>
    </row>
    <row r="65" spans="2:2">
      <c r="B65" t="s">
        <v>26</v>
      </c>
    </row>
    <row r="66" spans="2:2">
      <c r="B66" t="s">
        <v>27</v>
      </c>
    </row>
    <row r="67" spans="2:2" ht="15.6">
      <c r="B67" s="42" t="s">
        <v>28</v>
      </c>
    </row>
  </sheetData>
  <mergeCells count="15">
    <mergeCell ref="AZ1:BF1"/>
    <mergeCell ref="B2:W2"/>
    <mergeCell ref="Y2:AT2"/>
    <mergeCell ref="C3:E3"/>
    <mergeCell ref="F3:H3"/>
    <mergeCell ref="I3:K3"/>
    <mergeCell ref="L3:N3"/>
    <mergeCell ref="O3:Q3"/>
    <mergeCell ref="R3:T3"/>
    <mergeCell ref="Z3:AB3"/>
    <mergeCell ref="AC3:AE3"/>
    <mergeCell ref="AF3:AH3"/>
    <mergeCell ref="AI3:AK3"/>
    <mergeCell ref="AL3:AN3"/>
    <mergeCell ref="AO3:AQ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</vt:lpstr>
      <vt:lpstr>Penalties</vt:lpstr>
    </vt:vector>
  </TitlesOfParts>
  <Company>Bank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Gregory Barath</cp:lastModifiedBy>
  <dcterms:created xsi:type="dcterms:W3CDTF">2014-12-23T15:21:35Z</dcterms:created>
  <dcterms:modified xsi:type="dcterms:W3CDTF">2025-11-07T21:57:40Z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403972700</vt:i4>
  </property>
  <property fmtid="{D5CDD505-2E9C-101B-9397-08002B2CF9AE}" pid="3" name="_NewReviewCycle">
    <vt:lpwstr/>
  </property>
  <property fmtid="{D5CDD505-2E9C-101B-9397-08002B2CF9AE}" pid="4" name="_EmailSubject">
    <vt:lpwstr>Locators - Atlanta Falcons - 1972.xls</vt:lpwstr>
  </property>
  <property fmtid="{D5CDD505-2E9C-101B-9397-08002B2CF9AE}" pid="5" name="_AuthorEmail">
    <vt:lpwstr>mark.zarb@bankofamerica.com</vt:lpwstr>
  </property>
  <property fmtid="{D5CDD505-2E9C-101B-9397-08002B2CF9AE}" pid="6" name="_AuthorEmailDisplayName">
    <vt:lpwstr>Zarb, Mark</vt:lpwstr>
  </property>
  <property fmtid="{D5CDD505-2E9C-101B-9397-08002B2CF9AE}" pid="7" name="_ReviewingToolsShownOnce">
    <vt:lpwstr/>
  </property>
</Properties>
</file>